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filterPrivacy="1" autoCompressPictures="0"/>
  <xr:revisionPtr revIDLastSave="0" documentId="8_{7ADCBA76-E969-4249-90CC-E1E8A241ADFA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Jan" sheetId="6" r:id="rId1"/>
    <sheet name="Template" sheetId="17" r:id="rId2"/>
  </sheets>
  <definedNames>
    <definedName name="AprSun1">DATE(CalendarYear,4,1)-WEEKDAY(DATE(CalendarYear,4,1))</definedName>
    <definedName name="AugSun1">DATE(CalendarYear,8,1)-WEEKDAY(DATE(CalendarYear,8,1))</definedName>
    <definedName name="CalendarYear">Jan!$L$2</definedName>
    <definedName name="DecSun1">DATE(CalendarYear,12,1)-WEEKDAY(DATE(CalendarYear,12,1))</definedName>
    <definedName name="FebSun1">DATE(CalendarYear,2,1)-WEEKDAY(DATE(CalendarYear,2,1))</definedName>
    <definedName name="JanSun1">DATE(CalendarYear,1,1)-WEEKDAY(DATE(CalendarYear,1,1))</definedName>
    <definedName name="JulSun1">DATE(CalendarYear,7,1)-WEEKDAY(DATE(CalendarYear,7,1))</definedName>
    <definedName name="JunSun1">DATE(CalendarYear,6,1)-WEEKDAY(DATE(CalendarYear,6,1))</definedName>
    <definedName name="MarSun1">DATE(CalendarYear,3,1)-WEEKDAY(DATE(CalendarYear,3,1))</definedName>
    <definedName name="MaySun1">DATE(CalendarYear,5,1)-WEEKDAY(DATE(CalendarYear,5,1))</definedName>
    <definedName name="NovSun1">DATE(CalendarYear,11,1)-WEEKDAY(DATE(CalendarYear,11,1))</definedName>
    <definedName name="OctSun1">DATE(CalendarYear,10,1)-WEEKDAY(DATE(CalendarYear,10,1))</definedName>
    <definedName name="_xlnm.Print_Area" localSheetId="0">Jan!$A$2:$K$19</definedName>
    <definedName name="_xlnm.Print_Area" localSheetId="1">Template!$A$2:$K$19</definedName>
    <definedName name="SepSun1">DATE(CalendarYear,9,1)-WEEKDAY(DATE(CalendarYear,9,1))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5" i="6" l="1"/>
  <c r="D5" i="6"/>
  <c r="B3" i="6" l="1"/>
  <c r="C15" i="6" l="1"/>
  <c r="C5" i="6" l="1"/>
  <c r="E5" i="6"/>
  <c r="F5" i="6"/>
  <c r="G5" i="6"/>
  <c r="H5" i="6"/>
  <c r="B7" i="6"/>
  <c r="C7" i="6"/>
  <c r="D7" i="6"/>
  <c r="E7" i="6"/>
  <c r="F7" i="6"/>
  <c r="G7" i="6"/>
  <c r="H7" i="6"/>
  <c r="B9" i="6"/>
  <c r="C9" i="6"/>
  <c r="D9" i="6"/>
  <c r="E9" i="6"/>
  <c r="F9" i="6"/>
  <c r="G9" i="6"/>
  <c r="H9" i="6"/>
  <c r="B11" i="6"/>
  <c r="C11" i="6"/>
  <c r="D11" i="6"/>
  <c r="E11" i="6"/>
  <c r="F11" i="6"/>
  <c r="G11" i="6"/>
  <c r="H11" i="6"/>
  <c r="B13" i="6"/>
  <c r="C13" i="6"/>
  <c r="D13" i="6"/>
  <c r="E13" i="6"/>
  <c r="F13" i="6"/>
  <c r="G13" i="6"/>
  <c r="H13" i="6"/>
  <c r="B15" i="6"/>
</calcChain>
</file>

<file path=xl/sharedStrings.xml><?xml version="1.0" encoding="utf-8"?>
<sst xmlns="http://schemas.openxmlformats.org/spreadsheetml/2006/main" count="47" uniqueCount="39">
  <si>
    <t>MONDAY</t>
  </si>
  <si>
    <t>TUESDAY</t>
  </si>
  <si>
    <t>WEDNESDAY</t>
  </si>
  <si>
    <t>THURSDAY</t>
  </si>
  <si>
    <t>FRIDAY</t>
  </si>
  <si>
    <t>SATURDAY</t>
  </si>
  <si>
    <t>SUNDAY</t>
  </si>
  <si>
    <t>NOTES:</t>
  </si>
  <si>
    <t>SELECT YEAR:</t>
  </si>
  <si>
    <t>Morrison County Drop In Center</t>
  </si>
  <si>
    <t xml:space="preserve">                                          BE THANKFUL FOR ALL THAT YOU HAVE</t>
  </si>
  <si>
    <t>CLOSED                               Black Friday</t>
  </si>
  <si>
    <r>
      <t xml:space="preserve">NOVEMBER 2026  </t>
    </r>
    <r>
      <rPr>
        <sz val="22"/>
        <color rgb="FF7030A0"/>
        <rFont val="Cambria"/>
        <family val="1"/>
        <scheme val="minor"/>
      </rPr>
      <t>Hours 9-4</t>
    </r>
    <r>
      <rPr>
        <sz val="40"/>
        <color rgb="FF7030A0"/>
        <rFont val="Cambria"/>
        <family val="2"/>
        <scheme val="minor"/>
      </rPr>
      <t xml:space="preserve"> </t>
    </r>
  </si>
  <si>
    <t xml:space="preserve"> CLOSED                              THANKSGIVING</t>
  </si>
  <si>
    <t>Fran G. B-Day</t>
  </si>
  <si>
    <t>7- Fran G B-Day                                                                                                                                                              11-Peer meeting   11:40am                                                                                                                                                                                                                                                                                                                        27-CLOSED Thanksgiving                                                                                                                                              28-CLOSED Black Friday</t>
  </si>
  <si>
    <t xml:space="preserve"> 10:00am What is depression                               2:30pm Turn "you" into I'</t>
  </si>
  <si>
    <t xml:space="preserve"> 10:00am Therapy                              2:30pm Stages of change</t>
  </si>
  <si>
    <t xml:space="preserve"> 10:00am Crafts                                 2:30pm Sleep hygiene</t>
  </si>
  <si>
    <t xml:space="preserve"> 10:00am How to talk to someone suicidal                                2:30pm Self-esteem</t>
  </si>
  <si>
    <t xml:space="preserve"> 10:00am Symptoms of stress                                2:30pm Relationship confilct</t>
  </si>
  <si>
    <r>
      <rPr>
        <sz val="10"/>
        <rFont val="Cambria"/>
        <family val="1"/>
        <scheme val="minor"/>
      </rPr>
      <t xml:space="preserve">10:00amWhat are panic atttacks                           2:30pm Passive,Agg, Ass               </t>
    </r>
    <r>
      <rPr>
        <sz val="8"/>
        <rFont val="Cambria"/>
        <family val="1"/>
        <scheme val="minor"/>
      </rPr>
      <t xml:space="preserve">                          </t>
    </r>
  </si>
  <si>
    <r>
      <rPr>
        <sz val="7"/>
        <rFont val="Cambria"/>
        <family val="1"/>
        <scheme val="minor"/>
      </rPr>
      <t xml:space="preserve">10:00am Crafts                   </t>
    </r>
    <r>
      <rPr>
        <sz val="7"/>
        <color rgb="FFFF0000"/>
        <rFont val="Cambria"/>
        <family val="1"/>
        <scheme val="minor"/>
      </rPr>
      <t>11:40 Peer meeting                      BINGO 12-1</t>
    </r>
    <r>
      <rPr>
        <sz val="7"/>
        <rFont val="Cambria"/>
        <family val="1"/>
        <scheme val="minor"/>
      </rPr>
      <t xml:space="preserve">                                         </t>
    </r>
    <r>
      <rPr>
        <sz val="7"/>
        <color rgb="FFFF0000"/>
        <rFont val="Cambria"/>
        <family val="1"/>
        <scheme val="minor"/>
      </rPr>
      <t xml:space="preserve">          </t>
    </r>
    <r>
      <rPr>
        <sz val="7"/>
        <rFont val="Cambria"/>
        <family val="1"/>
        <scheme val="minor"/>
      </rPr>
      <t xml:space="preserve">        2:30pm Countering negative thoughts     </t>
    </r>
    <r>
      <rPr>
        <sz val="8"/>
        <rFont val="Cambria"/>
        <family val="1"/>
        <scheme val="minor"/>
      </rPr>
      <t xml:space="preserve"> </t>
    </r>
  </si>
  <si>
    <r>
      <t xml:space="preserve">10:00am Mental health matters                                  </t>
    </r>
    <r>
      <rPr>
        <sz val="10"/>
        <color rgb="FFFF0000"/>
        <rFont val="Cambria"/>
        <family val="1"/>
        <scheme val="minor"/>
      </rPr>
      <t xml:space="preserve">  </t>
    </r>
    <r>
      <rPr>
        <sz val="10"/>
        <rFont val="Cambria"/>
        <family val="1"/>
        <scheme val="minor"/>
      </rPr>
      <t xml:space="preserve">              2:30pm Mindfulness</t>
    </r>
  </si>
  <si>
    <t xml:space="preserve">10:00am It's your choice                                        2:30pm Leisure plan                 </t>
  </si>
  <si>
    <t xml:space="preserve">10:00am Needs improvement                   2:30pm Effectiveness skills </t>
  </si>
  <si>
    <r>
      <t xml:space="preserve">10:00am I statements                              </t>
    </r>
    <r>
      <rPr>
        <sz val="10"/>
        <color rgb="FFFF0000"/>
        <rFont val="Cambria"/>
        <family val="1"/>
        <scheme val="minor"/>
      </rPr>
      <t>12-2</t>
    </r>
    <r>
      <rPr>
        <sz val="10"/>
        <rFont val="Cambria"/>
        <family val="1"/>
        <scheme val="minor"/>
      </rPr>
      <t xml:space="preserve"> </t>
    </r>
    <r>
      <rPr>
        <sz val="10"/>
        <color rgb="FFFF0000"/>
        <rFont val="Cambria"/>
        <family val="1"/>
        <scheme val="minor"/>
      </rPr>
      <t>Warm your soul</t>
    </r>
    <r>
      <rPr>
        <sz val="10"/>
        <rFont val="Cambria"/>
        <family val="1"/>
        <scheme val="minor"/>
      </rPr>
      <t xml:space="preserve">  2:30pm Physical wellness</t>
    </r>
  </si>
  <si>
    <t xml:space="preserve">10:00am Crafts                                                                                       2:30pm Goal setting                              </t>
  </si>
  <si>
    <r>
      <rPr>
        <sz val="10"/>
        <color rgb="FF00B050"/>
        <rFont val="Cambria"/>
        <family val="1"/>
        <scheme val="minor"/>
      </rPr>
      <t xml:space="preserve"> </t>
    </r>
    <r>
      <rPr>
        <sz val="10"/>
        <rFont val="Cambria"/>
        <family val="1"/>
        <scheme val="minor"/>
      </rPr>
      <t xml:space="preserve">10:00am Fair fighting                                                      2:30pm  Interpersonal effectiveness skills                           </t>
    </r>
    <r>
      <rPr>
        <sz val="10"/>
        <color rgb="FF00B050"/>
        <rFont val="Cambria"/>
        <family val="1"/>
        <scheme val="minor"/>
      </rPr>
      <t xml:space="preserve">                                              </t>
    </r>
  </si>
  <si>
    <r>
      <t>10:00am Distress tolerance skills                               2:30pm Emotion skills</t>
    </r>
    <r>
      <rPr>
        <sz val="8"/>
        <rFont val="Cambria"/>
        <family val="1"/>
        <scheme val="minor"/>
      </rPr>
      <t xml:space="preserve">  </t>
    </r>
    <r>
      <rPr>
        <sz val="10"/>
        <rFont val="Cambria"/>
        <family val="1"/>
        <scheme val="minor"/>
      </rPr>
      <t xml:space="preserve">                                 </t>
    </r>
  </si>
  <si>
    <t xml:space="preserve">10:00am Addiction questions                             2:30pm Wellness model               </t>
  </si>
  <si>
    <t>10:00am Anger warning signs                        2:30pm Cycle of abuse</t>
  </si>
  <si>
    <r>
      <t xml:space="preserve">10:00am Crafts                                                        </t>
    </r>
    <r>
      <rPr>
        <sz val="10"/>
        <color rgb="FFFF0000"/>
        <rFont val="Cambria"/>
        <family val="1"/>
        <scheme val="minor"/>
      </rPr>
      <t>Pot luck 12-1</t>
    </r>
    <r>
      <rPr>
        <sz val="10"/>
        <rFont val="Cambria"/>
        <family val="1"/>
        <scheme val="minor"/>
      </rPr>
      <t xml:space="preserve">                                2:30pmOvercoming anxiety</t>
    </r>
  </si>
  <si>
    <t>10:00am Checklist for assertive behavior                         2:30pm Behaviors</t>
  </si>
  <si>
    <r>
      <rPr>
        <sz val="10"/>
        <color rgb="FF00B050"/>
        <rFont val="Cambria"/>
        <family val="1"/>
        <scheme val="minor"/>
      </rPr>
      <t xml:space="preserve"> </t>
    </r>
    <r>
      <rPr>
        <sz val="10"/>
        <rFont val="Cambria"/>
        <family val="1"/>
        <scheme val="minor"/>
      </rPr>
      <t xml:space="preserve">10:00am Put-downs in disguise                               2:30pm Reflections        </t>
    </r>
    <r>
      <rPr>
        <sz val="10"/>
        <color rgb="FF7030A0"/>
        <rFont val="Cambria"/>
        <family val="1"/>
        <scheme val="minor"/>
      </rPr>
      <t>VIKINGS VS BILLS</t>
    </r>
    <r>
      <rPr>
        <sz val="10"/>
        <rFont val="Cambria"/>
        <family val="1"/>
        <scheme val="minor"/>
      </rPr>
      <t xml:space="preserve">                    </t>
    </r>
  </si>
  <si>
    <t>Vikings                             vs                              Lions</t>
  </si>
  <si>
    <t>Vikings                                                 vs                                      Packers</t>
  </si>
  <si>
    <t>Vikings                                          vs                                                   49ers</t>
  </si>
  <si>
    <t>Vikings                                   vs                                        Falcons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</si>
</sst>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d"/>
    <numFmt numFmtId="165" formatCode="mmmm\ yyyy"/>
    <numFmt numFmtId="166" formatCode="mmmm"/>
  </numFmts>
  <fonts count="41" x14ac:knownFonts="1">
    <font>
      <sz val="12"/>
      <color theme="1"/>
      <name val="Cambria"/>
      <family val="2"/>
      <scheme val="minor"/>
    </font>
    <font>
      <b/>
      <sz val="11"/>
      <color theme="0"/>
      <name val="Cambria"/>
      <family val="2"/>
      <scheme val="minor"/>
    </font>
    <font>
      <sz val="11"/>
      <name val="Cambria"/>
      <family val="2"/>
      <scheme val="minor"/>
    </font>
    <font>
      <sz val="10"/>
      <color indexed="63"/>
      <name val="Cambria"/>
      <family val="4"/>
      <scheme val="minor"/>
    </font>
    <font>
      <sz val="10"/>
      <name val="Century Gothic"/>
      <family val="2"/>
    </font>
    <font>
      <b/>
      <sz val="28"/>
      <color theme="1" tint="0.34998626667073579"/>
      <name val="Cambria"/>
      <family val="2"/>
      <scheme val="minor"/>
    </font>
    <font>
      <sz val="28"/>
      <color theme="8" tint="-0.499984740745262"/>
      <name val="Cambria"/>
      <family val="2"/>
      <scheme val="minor"/>
    </font>
    <font>
      <sz val="11"/>
      <color theme="0" tint="-0.499984740745262"/>
      <name val="Cambria"/>
      <family val="2"/>
      <scheme val="minor"/>
    </font>
    <font>
      <u/>
      <sz val="12"/>
      <color theme="10"/>
      <name val="Cambria"/>
      <family val="2"/>
      <scheme val="minor"/>
    </font>
    <font>
      <b/>
      <sz val="11"/>
      <color theme="8"/>
      <name val="Cambria"/>
      <family val="2"/>
      <scheme val="minor"/>
    </font>
    <font>
      <sz val="40"/>
      <color theme="8"/>
      <name val="Cambria"/>
      <family val="2"/>
      <scheme val="minor"/>
    </font>
    <font>
      <sz val="11"/>
      <color theme="8"/>
      <name val="Cambria"/>
      <family val="2"/>
      <scheme val="minor"/>
    </font>
    <font>
      <sz val="24"/>
      <color theme="8"/>
      <name val="Cambria"/>
      <family val="2"/>
      <scheme val="minor"/>
    </font>
    <font>
      <b/>
      <sz val="9"/>
      <color theme="8"/>
      <name val="Cambria"/>
      <family val="2"/>
      <scheme val="minor"/>
    </font>
    <font>
      <sz val="10"/>
      <color theme="9"/>
      <name val="Cambria"/>
      <family val="2"/>
      <scheme val="minor"/>
    </font>
    <font>
      <sz val="11"/>
      <color theme="8"/>
      <name val="Cambria"/>
      <family val="1"/>
      <scheme val="minor"/>
    </font>
    <font>
      <b/>
      <sz val="9"/>
      <color rgb="FFFF3300"/>
      <name val="Cambria"/>
      <family val="2"/>
      <scheme val="minor"/>
    </font>
    <font>
      <b/>
      <sz val="9"/>
      <color rgb="FFFF3300"/>
      <name val="Cambria"/>
      <family val="1"/>
      <scheme val="minor"/>
    </font>
    <font>
      <b/>
      <sz val="20"/>
      <color rgb="FFFF3300"/>
      <name val="Vijaya"/>
      <family val="2"/>
    </font>
    <font>
      <b/>
      <sz val="22"/>
      <color rgb="FFFF3300"/>
      <name val="Vijaya"/>
      <family val="2"/>
    </font>
    <font>
      <b/>
      <sz val="10"/>
      <name val="Cambria"/>
      <family val="1"/>
      <scheme val="minor"/>
    </font>
    <font>
      <b/>
      <sz val="11"/>
      <color rgb="FF0070C0"/>
      <name val="Cambria"/>
      <family val="1"/>
      <scheme val="minor"/>
    </font>
    <font>
      <b/>
      <sz val="11"/>
      <color rgb="FF7030A0"/>
      <name val="Cambria"/>
      <family val="1"/>
      <scheme val="minor"/>
    </font>
    <font>
      <sz val="40"/>
      <color rgb="FF7030A0"/>
      <name val="Cambria"/>
      <family val="2"/>
      <scheme val="minor"/>
    </font>
    <font>
      <b/>
      <sz val="26"/>
      <color rgb="FFC17529"/>
      <name val="Footlight MT Light"/>
      <family val="1"/>
    </font>
    <font>
      <sz val="11"/>
      <color rgb="FFC17529"/>
      <name val="Cambria"/>
      <family val="2"/>
      <scheme val="minor"/>
    </font>
    <font>
      <b/>
      <sz val="22"/>
      <color rgb="FFC17529"/>
      <name val="Vijaya"/>
      <family val="2"/>
    </font>
    <font>
      <b/>
      <sz val="10"/>
      <color rgb="FF00B0F0"/>
      <name val="Cambria"/>
      <family val="1"/>
      <scheme val="minor"/>
    </font>
    <font>
      <sz val="22"/>
      <color rgb="FF7030A0"/>
      <name val="Cambria"/>
      <family val="1"/>
      <scheme val="minor"/>
    </font>
    <font>
      <sz val="10"/>
      <color rgb="FF00B050"/>
      <name val="Cambria"/>
      <family val="1"/>
      <scheme val="minor"/>
    </font>
    <font>
      <sz val="10"/>
      <name val="Cambria"/>
      <family val="1"/>
      <scheme val="minor"/>
    </font>
    <font>
      <sz val="10"/>
      <color theme="1"/>
      <name val="Cambria"/>
      <family val="1"/>
    </font>
    <font>
      <sz val="11"/>
      <name val="Cambria"/>
      <family val="1"/>
      <scheme val="minor"/>
    </font>
    <font>
      <sz val="12"/>
      <color rgb="FFFF0000"/>
      <name val="Cambria"/>
      <family val="1"/>
      <scheme val="minor"/>
    </font>
    <font>
      <sz val="12"/>
      <color rgb="FF7030A0"/>
      <name val="Cambria"/>
      <family val="1"/>
      <scheme val="minor"/>
    </font>
    <font>
      <sz val="10"/>
      <color rgb="FFFF0000"/>
      <name val="Cambria"/>
      <family val="1"/>
      <scheme val="minor"/>
    </font>
    <font>
      <sz val="8"/>
      <name val="Cambria"/>
      <family val="1"/>
      <scheme val="minor"/>
    </font>
    <font>
      <sz val="11"/>
      <color rgb="FF00B050"/>
      <name val="Cambria"/>
      <family val="1"/>
      <scheme val="minor"/>
    </font>
    <font>
      <sz val="7"/>
      <name val="Cambria"/>
      <family val="1"/>
      <scheme val="minor"/>
    </font>
    <font>
      <sz val="7"/>
      <color rgb="FFFF0000"/>
      <name val="Cambria"/>
      <family val="1"/>
      <scheme val="minor"/>
    </font>
    <font>
      <sz val="10"/>
      <color rgb="FF7030A0"/>
      <name val="Cambria"/>
      <family val="1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7"/>
      </right>
      <top style="thin">
        <color theme="8"/>
      </top>
      <bottom/>
      <diagonal/>
    </border>
    <border>
      <left style="thin">
        <color theme="7"/>
      </left>
      <right style="thin">
        <color theme="7"/>
      </right>
      <top style="thin">
        <color theme="8"/>
      </top>
      <bottom/>
      <diagonal/>
    </border>
    <border>
      <left style="thin">
        <color theme="7"/>
      </left>
      <right style="thin">
        <color theme="8"/>
      </right>
      <top style="thin">
        <color theme="8"/>
      </top>
      <bottom/>
      <diagonal/>
    </border>
    <border>
      <left/>
      <right/>
      <top/>
      <bottom style="thin">
        <color theme="8"/>
      </bottom>
      <diagonal/>
    </border>
    <border>
      <left/>
      <right style="thin">
        <color theme="8"/>
      </right>
      <top/>
      <bottom style="thin">
        <color theme="8"/>
      </bottom>
      <diagonal/>
    </border>
    <border>
      <left style="thin">
        <color theme="8"/>
      </left>
      <right style="thin">
        <color theme="8"/>
      </right>
      <top/>
      <bottom style="thin">
        <color theme="8"/>
      </bottom>
      <diagonal/>
    </border>
    <border>
      <left style="thin">
        <color theme="8"/>
      </left>
      <right style="thin">
        <color theme="8"/>
      </right>
      <top style="thin">
        <color theme="8"/>
      </top>
      <bottom/>
      <diagonal/>
    </border>
    <border>
      <left style="thin">
        <color theme="8"/>
      </left>
      <right style="thin">
        <color theme="8"/>
      </right>
      <top/>
      <bottom/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/>
      <bottom style="thin">
        <color theme="8"/>
      </bottom>
      <diagonal/>
    </border>
  </borders>
  <cellStyleXfs count="6">
    <xf numFmtId="0" fontId="0" fillId="0" borderId="0"/>
    <xf numFmtId="0" fontId="2" fillId="0" borderId="0"/>
    <xf numFmtId="0" fontId="1" fillId="2" borderId="1" applyNumberFormat="0" applyAlignment="0" applyProtection="0"/>
    <xf numFmtId="0" fontId="3" fillId="3" borderId="0" applyNumberFormat="0" applyBorder="0" applyAlignment="0" applyProtection="0"/>
    <xf numFmtId="0" fontId="5" fillId="0" borderId="0" applyNumberFormat="0" applyFill="0" applyAlignment="0" applyProtection="0"/>
    <xf numFmtId="0" fontId="8" fillId="0" borderId="0" applyNumberFormat="0" applyFill="0" applyBorder="0" applyAlignment="0" applyProtection="0"/>
  </cellStyleXfs>
  <cellXfs count="58">
    <xf numFmtId="0" fontId="0" fillId="0" borderId="0" xfId="0"/>
    <xf numFmtId="0" fontId="2" fillId="0" borderId="0" xfId="1"/>
    <xf numFmtId="0" fontId="4" fillId="0" borderId="0" xfId="1" applyFont="1"/>
    <xf numFmtId="166" fontId="6" fillId="0" borderId="0" xfId="0" applyNumberFormat="1" applyFont="1" applyAlignment="1">
      <alignment vertical="center" textRotation="90"/>
    </xf>
    <xf numFmtId="0" fontId="8" fillId="0" borderId="0" xfId="5"/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166" fontId="0" fillId="0" borderId="0" xfId="0" applyNumberFormat="1"/>
    <xf numFmtId="0" fontId="11" fillId="0" borderId="0" xfId="1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14" fillId="4" borderId="10" xfId="1" applyFont="1" applyFill="1" applyBorder="1" applyAlignment="1">
      <alignment horizontal="center" vertical="top" wrapText="1"/>
    </xf>
    <xf numFmtId="0" fontId="14" fillId="4" borderId="10" xfId="3" applyFont="1" applyFill="1" applyBorder="1" applyAlignment="1">
      <alignment horizontal="center" vertical="top" wrapText="1"/>
    </xf>
    <xf numFmtId="0" fontId="14" fillId="0" borderId="10" xfId="1" applyFont="1" applyBorder="1" applyAlignment="1">
      <alignment horizontal="center" vertical="top" wrapText="1"/>
    </xf>
    <xf numFmtId="0" fontId="14" fillId="0" borderId="10" xfId="3" applyFont="1" applyFill="1" applyBorder="1" applyAlignment="1">
      <alignment horizontal="center" vertical="top" wrapText="1"/>
    </xf>
    <xf numFmtId="0" fontId="13" fillId="0" borderId="2" xfId="2" applyFont="1" applyFill="1" applyBorder="1" applyAlignment="1">
      <alignment horizontal="center" vertical="center"/>
    </xf>
    <xf numFmtId="0" fontId="13" fillId="0" borderId="3" xfId="2" applyFont="1" applyFill="1" applyBorder="1" applyAlignment="1">
      <alignment horizontal="center" vertical="center"/>
    </xf>
    <xf numFmtId="0" fontId="13" fillId="0" borderId="4" xfId="2" applyFont="1" applyFill="1" applyBorder="1" applyAlignment="1">
      <alignment horizontal="center" vertical="center"/>
    </xf>
    <xf numFmtId="164" fontId="15" fillId="4" borderId="11" xfId="1" applyNumberFormat="1" applyFont="1" applyFill="1" applyBorder="1" applyAlignment="1">
      <alignment horizontal="left" vertical="top" wrapText="1"/>
    </xf>
    <xf numFmtId="164" fontId="15" fillId="0" borderId="11" xfId="1" applyNumberFormat="1" applyFont="1" applyBorder="1" applyAlignment="1">
      <alignment horizontal="left" vertical="top" wrapText="1"/>
    </xf>
    <xf numFmtId="164" fontId="15" fillId="4" borderId="12" xfId="1" applyNumberFormat="1" applyFont="1" applyFill="1" applyBorder="1" applyAlignment="1">
      <alignment horizontal="left" vertical="top" wrapText="1"/>
    </xf>
    <xf numFmtId="164" fontId="15" fillId="0" borderId="12" xfId="1" applyNumberFormat="1" applyFont="1" applyBorder="1" applyAlignment="1">
      <alignment horizontal="left" vertical="top" wrapText="1"/>
    </xf>
    <xf numFmtId="164" fontId="15" fillId="0" borderId="13" xfId="1" applyNumberFormat="1" applyFont="1" applyBorder="1" applyAlignment="1">
      <alignment horizontal="left" vertical="top" wrapText="1"/>
    </xf>
    <xf numFmtId="0" fontId="16" fillId="0" borderId="2" xfId="2" applyFont="1" applyFill="1" applyBorder="1" applyAlignment="1">
      <alignment horizontal="center" vertical="center"/>
    </xf>
    <xf numFmtId="0" fontId="16" fillId="0" borderId="3" xfId="2" applyFont="1" applyFill="1" applyBorder="1" applyAlignment="1">
      <alignment horizontal="center" vertical="center"/>
    </xf>
    <xf numFmtId="0" fontId="16" fillId="0" borderId="4" xfId="2" applyFont="1" applyFill="1" applyBorder="1" applyAlignment="1">
      <alignment horizontal="center" vertical="center"/>
    </xf>
    <xf numFmtId="0" fontId="19" fillId="0" borderId="0" xfId="0" applyFont="1"/>
    <xf numFmtId="0" fontId="19" fillId="0" borderId="0" xfId="1" applyFont="1"/>
    <xf numFmtId="0" fontId="18" fillId="0" borderId="0" xfId="5" applyFont="1"/>
    <xf numFmtId="0" fontId="20" fillId="0" borderId="10" xfId="1" applyFont="1" applyBorder="1" applyAlignment="1">
      <alignment horizontal="center" vertical="top" wrapText="1"/>
    </xf>
    <xf numFmtId="0" fontId="24" fillId="0" borderId="0" xfId="1" applyFont="1"/>
    <xf numFmtId="0" fontId="25" fillId="0" borderId="0" xfId="1" applyFont="1"/>
    <xf numFmtId="0" fontId="26" fillId="0" borderId="0" xfId="1" applyFont="1"/>
    <xf numFmtId="164" fontId="15" fillId="5" borderId="11" xfId="1" applyNumberFormat="1" applyFont="1" applyFill="1" applyBorder="1" applyAlignment="1">
      <alignment horizontal="left" vertical="top" wrapText="1"/>
    </xf>
    <xf numFmtId="0" fontId="31" fillId="5" borderId="10" xfId="1" applyFont="1" applyFill="1" applyBorder="1" applyAlignment="1">
      <alignment horizontal="center" vertical="top" wrapText="1"/>
    </xf>
    <xf numFmtId="0" fontId="30" fillId="5" borderId="10" xfId="3" applyFont="1" applyFill="1" applyBorder="1" applyAlignment="1">
      <alignment horizontal="center" vertical="top" wrapText="1"/>
    </xf>
    <xf numFmtId="0" fontId="30" fillId="5" borderId="10" xfId="1" applyFont="1" applyFill="1" applyBorder="1" applyAlignment="1">
      <alignment horizontal="center" vertical="top" wrapText="1"/>
    </xf>
    <xf numFmtId="0" fontId="27" fillId="5" borderId="10" xfId="3" applyFont="1" applyFill="1" applyBorder="1" applyAlignment="1">
      <alignment horizontal="center" vertical="top" wrapText="1"/>
    </xf>
    <xf numFmtId="164" fontId="15" fillId="5" borderId="12" xfId="1" applyNumberFormat="1" applyFont="1" applyFill="1" applyBorder="1" applyAlignment="1">
      <alignment horizontal="left" vertical="top" wrapText="1"/>
    </xf>
    <xf numFmtId="0" fontId="14" fillId="5" borderId="10" xfId="3" applyFont="1" applyFill="1" applyBorder="1" applyAlignment="1">
      <alignment horizontal="center" vertical="top" wrapText="1"/>
    </xf>
    <xf numFmtId="0" fontId="32" fillId="5" borderId="10" xfId="1" applyFont="1" applyFill="1" applyBorder="1" applyAlignment="1">
      <alignment horizontal="center" vertical="top" wrapText="1"/>
    </xf>
    <xf numFmtId="0" fontId="34" fillId="5" borderId="10" xfId="1" applyFont="1" applyFill="1" applyBorder="1" applyAlignment="1">
      <alignment horizontal="center" vertical="top" wrapText="1"/>
    </xf>
    <xf numFmtId="0" fontId="33" fillId="5" borderId="10" xfId="3" applyFont="1" applyFill="1" applyBorder="1" applyAlignment="1">
      <alignment horizontal="center" vertical="top" wrapText="1"/>
    </xf>
    <xf numFmtId="0" fontId="33" fillId="5" borderId="10" xfId="1" applyFont="1" applyFill="1" applyBorder="1" applyAlignment="1">
      <alignment horizontal="center" vertical="top" wrapText="1"/>
    </xf>
    <xf numFmtId="0" fontId="34" fillId="0" borderId="10" xfId="1" applyFont="1" applyBorder="1" applyAlignment="1">
      <alignment horizontal="center" vertical="top" wrapText="1"/>
    </xf>
    <xf numFmtId="0" fontId="36" fillId="5" borderId="10" xfId="1" applyFont="1" applyFill="1" applyBorder="1" applyAlignment="1">
      <alignment horizontal="center" vertical="top" wrapText="1"/>
    </xf>
    <xf numFmtId="0" fontId="37" fillId="5" borderId="10" xfId="3" applyFont="1" applyFill="1" applyBorder="1" applyAlignment="1">
      <alignment horizontal="center" vertical="top" wrapText="1"/>
    </xf>
    <xf numFmtId="165" fontId="23" fillId="5" borderId="0" xfId="1" applyNumberFormat="1" applyFont="1" applyFill="1" applyAlignment="1">
      <alignment horizontal="left" vertical="center"/>
    </xf>
    <xf numFmtId="164" fontId="17" fillId="0" borderId="5" xfId="2" applyNumberFormat="1" applyFont="1" applyFill="1" applyBorder="1" applyAlignment="1">
      <alignment horizontal="left" vertical="center" wrapText="1"/>
    </xf>
    <xf numFmtId="164" fontId="13" fillId="0" borderId="6" xfId="2" applyNumberFormat="1" applyFont="1" applyFill="1" applyBorder="1" applyAlignment="1">
      <alignment horizontal="left" vertical="center" wrapText="1"/>
    </xf>
    <xf numFmtId="164" fontId="13" fillId="0" borderId="7" xfId="2" applyNumberFormat="1" applyFont="1" applyFill="1" applyBorder="1" applyAlignment="1">
      <alignment horizontal="left" vertical="center" wrapText="1"/>
    </xf>
    <xf numFmtId="0" fontId="22" fillId="0" borderId="14" xfId="2" applyFont="1" applyFill="1" applyBorder="1" applyAlignment="1">
      <alignment horizontal="left" vertical="top" wrapText="1"/>
    </xf>
    <xf numFmtId="0" fontId="21" fillId="0" borderId="8" xfId="2" applyFont="1" applyFill="1" applyBorder="1" applyAlignment="1">
      <alignment horizontal="left" vertical="top" wrapText="1"/>
    </xf>
    <xf numFmtId="0" fontId="21" fillId="0" borderId="9" xfId="2" applyFont="1" applyFill="1" applyBorder="1" applyAlignment="1">
      <alignment horizontal="left" vertical="top" wrapText="1"/>
    </xf>
    <xf numFmtId="0" fontId="9" fillId="0" borderId="14" xfId="2" applyFont="1" applyFill="1" applyBorder="1" applyAlignment="1">
      <alignment horizontal="left" vertical="top" wrapText="1"/>
    </xf>
    <xf numFmtId="0" fontId="9" fillId="0" borderId="8" xfId="2" applyFont="1" applyFill="1" applyBorder="1" applyAlignment="1">
      <alignment horizontal="left" vertical="top" wrapText="1"/>
    </xf>
    <xf numFmtId="0" fontId="9" fillId="0" borderId="9" xfId="2" applyFont="1" applyFill="1" applyBorder="1" applyAlignment="1">
      <alignment horizontal="left" vertical="top" wrapText="1"/>
    </xf>
    <xf numFmtId="164" fontId="13" fillId="0" borderId="5" xfId="2" applyNumberFormat="1" applyFont="1" applyFill="1" applyBorder="1" applyAlignment="1">
      <alignment horizontal="left" vertical="center" wrapText="1"/>
    </xf>
    <xf numFmtId="165" fontId="10" fillId="0" borderId="0" xfId="1" applyNumberFormat="1" applyFont="1" applyAlignment="1">
      <alignment horizontal="left" vertical="center"/>
    </xf>
  </cellXfs>
  <cellStyles count="6">
    <cellStyle name="40% - Accent1 2" xfId="3" xr:uid="{00000000-0005-0000-0000-000000000000}"/>
    <cellStyle name="Accent1 2" xfId="2" xr:uid="{00000000-0005-0000-0000-000001000000}"/>
    <cellStyle name="Heading 1 2" xfId="4" xr:uid="{00000000-0005-0000-0000-000002000000}"/>
    <cellStyle name="Hyperlink" xfId="5" builtinId="8"/>
    <cellStyle name="Normal" xfId="0" builtinId="0" customBuiltin="1"/>
    <cellStyle name="Normal 2" xfId="1" xr:uid="{00000000-0005-0000-0000-000005000000}"/>
  </cellStyles>
  <dxfs count="11">
    <dxf>
      <font>
        <b/>
        <color theme="1"/>
      </font>
      <border diagonalUp="0" diagonalDown="0">
        <left/>
        <right/>
        <top/>
        <bottom/>
        <vertical/>
        <horizontal/>
      </border>
    </dxf>
    <dxf>
      <font>
        <b/>
        <color theme="1"/>
      </font>
      <border>
        <top style="double">
          <color theme="6" tint="-0.24994659260841701"/>
        </top>
      </border>
    </dxf>
    <dxf>
      <font>
        <color theme="0"/>
      </font>
      <fill>
        <patternFill patternType="solid">
          <fgColor theme="4"/>
          <bgColor theme="7"/>
        </patternFill>
      </fill>
      <border diagonalUp="0" diagonalDown="0">
        <left/>
        <right/>
        <top/>
        <bottom/>
        <vertical/>
        <horizontal/>
      </border>
    </dxf>
    <dxf>
      <font>
        <color theme="1"/>
      </font>
      <fill>
        <patternFill>
          <bgColor theme="0"/>
        </patternFill>
      </fill>
      <border>
        <left style="thin">
          <color theme="9" tint="0.59996337778862885"/>
        </left>
        <right style="thin">
          <color theme="9" tint="0.59996337778862885"/>
        </right>
        <top style="thin">
          <color theme="9" tint="0.59996337778862885"/>
        </top>
        <bottom style="thin">
          <color theme="9" tint="0.59996337778862885"/>
        </bottom>
        <vertical/>
        <horizontal style="dashDotDot">
          <color theme="9" tint="0.59996337778862885"/>
        </horizontal>
      </border>
    </dxf>
    <dxf>
      <fill>
        <patternFill patternType="solid">
          <fgColor theme="9" tint="0.79998168889431442"/>
          <bgColor theme="9" tint="0.79998168889431442"/>
        </patternFill>
      </fill>
    </dxf>
    <dxf>
      <fill>
        <patternFill patternType="solid">
          <fgColor theme="9" tint="0.79998168889431442"/>
          <bgColor theme="9" tint="0.79998168889431442"/>
        </patternFill>
      </fill>
    </dxf>
    <dxf>
      <font>
        <b/>
        <color theme="9" tint="-0.249977111117893"/>
      </font>
    </dxf>
    <dxf>
      <font>
        <b/>
        <color theme="9" tint="-0.249977111117893"/>
      </font>
    </dxf>
    <dxf>
      <font>
        <b/>
        <color theme="9" tint="-0.249977111117893"/>
      </font>
      <border>
        <top style="thin">
          <color theme="9"/>
        </top>
      </border>
    </dxf>
    <dxf>
      <font>
        <b/>
        <color theme="9" tint="-0.249977111117893"/>
      </font>
      <border>
        <bottom style="thin">
          <color theme="9"/>
        </bottom>
      </border>
    </dxf>
    <dxf>
      <font>
        <color theme="9" tint="-0.249977111117893"/>
      </font>
      <fill>
        <patternFill>
          <bgColor theme="0"/>
        </patternFill>
      </fill>
      <border>
        <top style="thin">
          <color theme="9"/>
        </top>
        <bottom style="thin">
          <color theme="9"/>
        </bottom>
      </border>
    </dxf>
  </dxfs>
  <tableStyles count="2" defaultTableStyle="TableStyleMedium2" defaultPivotStyle="PivotStyleLight16">
    <tableStyle name="TableStyleLight7 2" pivot="0" count="7" xr9:uid="{00000000-0011-0000-FFFF-FFFF00000000}">
      <tableStyleElement type="wholeTable" dxfId="10"/>
      <tableStyleElement type="headerRow" dxfId="9"/>
      <tableStyleElement type="totalRow" dxfId="8"/>
      <tableStyleElement type="firstColumn" dxfId="7"/>
      <tableStyleElement type="lastColumn" dxfId="6"/>
      <tableStyleElement type="firstRowStripe" dxfId="5"/>
      <tableStyleElement type="firstColumnStripe" dxfId="4"/>
    </tableStyle>
    <tableStyle name="TableStyleLight9 2" pivot="0" count="4" xr9:uid="{00000000-0011-0000-FFFF-FFFF01000000}">
      <tableStyleElement type="wholeTable" dxfId="3"/>
      <tableStyleElement type="headerRow" dxfId="2"/>
      <tableStyleElement type="totalRow" dxfId="1"/>
      <tableStyleElement type="firstColumn" dxfId="0"/>
    </tableStyle>
  </tableStyles>
  <colors>
    <mruColors>
      <color rgb="FFC17529"/>
      <color rgb="FFFF00FF"/>
      <color rgb="FFFF3300"/>
      <color rgb="FF006600"/>
      <color rgb="FFFDFDFD"/>
      <color rgb="FFA19574"/>
      <color rgb="FFEAE8EA"/>
      <color rgb="FFEAE8E0"/>
      <color rgb="FFA1A9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Spin" dx="16" fmlaLink="CalendarYear" max="2999" min="1900" page="10" val="2014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jpeg"/><Relationship Id="rId2" Type="http://schemas.openxmlformats.org/officeDocument/2006/relationships/image" Target="../media/image4.jpeg"/><Relationship Id="rId1" Type="http://schemas.openxmlformats.org/officeDocument/2006/relationships/image" Target="../media/image3.jpeg"/><Relationship Id="rId4" Type="http://schemas.openxmlformats.org/officeDocument/2006/relationships/image" Target="../media/image6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wmf"/><Relationship Id="rId2" Type="http://schemas.openxmlformats.org/officeDocument/2006/relationships/image" Target="../media/image7.jpeg"/><Relationship Id="rId1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564855</xdr:colOff>
      <xdr:row>1</xdr:row>
      <xdr:rowOff>161226</xdr:rowOff>
    </xdr:from>
    <xdr:to>
      <xdr:col>7</xdr:col>
      <xdr:colOff>934248</xdr:colOff>
      <xdr:row>2</xdr:row>
      <xdr:rowOff>522378</xdr:rowOff>
    </xdr:to>
    <xdr:pic>
      <xdr:nvPicPr>
        <xdr:cNvPr id="26" name="Picture 25" descr="Company logo placeholder. To change this picture, right-click picture and then click Change Picture.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00" y="360586"/>
          <a:ext cx="1554480" cy="693420"/>
        </a:xfrm>
        <a:prstGeom prst="rect">
          <a:avLst/>
        </a:prstGeom>
      </xdr:spPr>
    </xdr:pic>
    <xdr:clientData/>
  </xdr:twoCellAnchor>
  <xdr:twoCellAnchor>
    <xdr:from>
      <xdr:col>8</xdr:col>
      <xdr:colOff>336852</xdr:colOff>
      <xdr:row>2</xdr:row>
      <xdr:rowOff>403184</xdr:rowOff>
    </xdr:from>
    <xdr:to>
      <xdr:col>9</xdr:col>
      <xdr:colOff>1035429</xdr:colOff>
      <xdr:row>7</xdr:row>
      <xdr:rowOff>221899</xdr:rowOff>
    </xdr:to>
    <xdr:pic>
      <xdr:nvPicPr>
        <xdr:cNvPr id="3" name="Picture 2" descr="Frenched rack of lamb and in a skillet.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9672" y="934812"/>
          <a:ext cx="1883664" cy="2011680"/>
        </a:xfrm>
        <a:prstGeom prst="rect">
          <a:avLst/>
        </a:prstGeom>
        <a:solidFill>
          <a:srgbClr val="FFFFFF">
            <a:shade val="85000"/>
          </a:srgbClr>
        </a:solidFill>
        <a:ln w="38100" cap="sq">
          <a:solidFill>
            <a:schemeClr val="accent5">
              <a:lumMod val="20000"/>
              <a:lumOff val="80000"/>
            </a:schemeClr>
          </a:solidFill>
          <a:miter lim="800000"/>
        </a:ln>
        <a:effectLst/>
        <a:scene3d>
          <a:camera prst="orthographicFront"/>
          <a:lightRig rig="twoPt" dir="t">
            <a:rot lat="0" lon="0" rev="7200000"/>
          </a:lightRig>
        </a:scene3d>
        <a:sp3d>
          <a:contourClr>
            <a:srgbClr val="FFFFFF"/>
          </a:contourClr>
        </a:sp3d>
      </xdr:spPr>
    </xdr:pic>
    <xdr:clientData/>
  </xdr:twoCellAnchor>
  <xdr:twoCellAnchor>
    <xdr:from>
      <xdr:col>8</xdr:col>
      <xdr:colOff>497634</xdr:colOff>
      <xdr:row>2</xdr:row>
      <xdr:rowOff>38100</xdr:rowOff>
    </xdr:from>
    <xdr:to>
      <xdr:col>9</xdr:col>
      <xdr:colOff>874647</xdr:colOff>
      <xdr:row>2</xdr:row>
      <xdr:rowOff>182880</xdr:rowOff>
    </xdr:to>
    <xdr:pic>
      <xdr:nvPicPr>
        <xdr:cNvPr id="27" name="Picture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0454" y="569728"/>
          <a:ext cx="1562100" cy="144780"/>
        </a:xfrm>
        <a:prstGeom prst="rect">
          <a:avLst/>
        </a:prstGeom>
      </xdr:spPr>
    </xdr:pic>
    <xdr:clientData/>
  </xdr:twoCellAnchor>
  <xdr:twoCellAnchor>
    <xdr:from>
      <xdr:col>8</xdr:col>
      <xdr:colOff>497634</xdr:colOff>
      <xdr:row>18</xdr:row>
      <xdr:rowOff>40979</xdr:rowOff>
    </xdr:from>
    <xdr:to>
      <xdr:col>9</xdr:col>
      <xdr:colOff>874647</xdr:colOff>
      <xdr:row>18</xdr:row>
      <xdr:rowOff>185759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0454" y="7461619"/>
          <a:ext cx="1562100" cy="144780"/>
        </a:xfrm>
        <a:prstGeom prst="rect">
          <a:avLst/>
        </a:prstGeom>
      </xdr:spPr>
    </xdr:pic>
    <xdr:clientData/>
  </xdr:twoCellAnchor>
  <xdr:twoCellAnchor>
    <xdr:from>
      <xdr:col>8</xdr:col>
      <xdr:colOff>336852</xdr:colOff>
      <xdr:row>7</xdr:row>
      <xdr:rowOff>349805</xdr:rowOff>
    </xdr:from>
    <xdr:to>
      <xdr:col>9</xdr:col>
      <xdr:colOff>1035429</xdr:colOff>
      <xdr:row>11</xdr:row>
      <xdr:rowOff>567240</xdr:rowOff>
    </xdr:to>
    <xdr:pic>
      <xdr:nvPicPr>
        <xdr:cNvPr id="21" name="Picture 20" descr="Assorted spices in six rectangular bowls.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09672" y="3074398"/>
          <a:ext cx="1883664" cy="2011679"/>
        </a:xfrm>
        <a:prstGeom prst="rect">
          <a:avLst/>
        </a:prstGeom>
        <a:solidFill>
          <a:srgbClr val="FFFFFF">
            <a:shade val="85000"/>
          </a:srgbClr>
        </a:solidFill>
        <a:ln w="38100" cap="sq">
          <a:solidFill>
            <a:schemeClr val="accent5">
              <a:lumMod val="20000"/>
              <a:lumOff val="80000"/>
            </a:schemeClr>
          </a:solidFill>
          <a:miter lim="800000"/>
        </a:ln>
        <a:effectLst/>
        <a:scene3d>
          <a:camera prst="orthographicFront"/>
          <a:lightRig rig="twoPt" dir="t">
            <a:rot lat="0" lon="0" rev="7200000"/>
          </a:lightRig>
        </a:scene3d>
        <a:sp3d>
          <a:contourClr>
            <a:srgbClr val="FFFFFF"/>
          </a:contourClr>
        </a:sp3d>
      </xdr:spPr>
    </xdr:pic>
    <xdr:clientData/>
  </xdr:twoCellAnchor>
  <xdr:twoCellAnchor>
    <xdr:from>
      <xdr:col>8</xdr:col>
      <xdr:colOff>309026</xdr:colOff>
      <xdr:row>11</xdr:row>
      <xdr:rowOff>695146</xdr:rowOff>
    </xdr:from>
    <xdr:to>
      <xdr:col>9</xdr:col>
      <xdr:colOff>1063256</xdr:colOff>
      <xdr:row>17</xdr:row>
      <xdr:rowOff>61056</xdr:rowOff>
    </xdr:to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/>
      </xdr:nvSpPr>
      <xdr:spPr>
        <a:xfrm>
          <a:off x="8781846" y="5213983"/>
          <a:ext cx="1939317" cy="2090503"/>
        </a:xfrm>
        <a:prstGeom prst="rect">
          <a:avLst/>
        </a:prstGeom>
        <a:noFill/>
        <a:ln w="38100" cap="sq">
          <a:solidFill>
            <a:schemeClr val="accent5">
              <a:lumMod val="20000"/>
              <a:lumOff val="80000"/>
            </a:schemeClr>
          </a:solidFill>
          <a:miter lim="800000"/>
        </a:ln>
        <a:effectLst/>
        <a:scene3d>
          <a:camera prst="orthographicFront"/>
          <a:lightRig rig="twoPt" dir="t">
            <a:rot lat="0" lon="0" rev="7200000"/>
          </a:lightRig>
        </a:scene3d>
        <a:sp3d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2880" rIns="182880" rtlCol="0" anchor="ctr" anchorCtr="0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rgbClr val="A19574"/>
              </a:solidFill>
              <a:effectLst/>
              <a:uLnTx/>
              <a:uFillTx/>
              <a:latin typeface="+mn-lt"/>
              <a:ea typeface="+mn-ea"/>
              <a:cs typeface="+mn-cs"/>
            </a:rPr>
            <a:t>Your address here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rgbClr val="A19574"/>
              </a:solidFill>
              <a:effectLst/>
              <a:uLnTx/>
              <a:uFillTx/>
              <a:latin typeface="+mn-lt"/>
              <a:ea typeface="+mn-ea"/>
              <a:cs typeface="+mn-cs"/>
            </a:rPr>
            <a:t>City, State Zip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rgbClr val="A19574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rgbClr val="A19574"/>
              </a:solidFill>
              <a:effectLst/>
              <a:uLnTx/>
              <a:uFillTx/>
              <a:latin typeface="+mn-lt"/>
              <a:ea typeface="+mn-ea"/>
              <a:cs typeface="+mn-cs"/>
            </a:rPr>
            <a:t>PHONE: 555.555.5555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rgbClr val="A19574"/>
              </a:solidFill>
              <a:effectLst/>
              <a:uLnTx/>
              <a:uFillTx/>
              <a:latin typeface="+mn-lt"/>
              <a:ea typeface="+mn-ea"/>
              <a:cs typeface="+mn-cs"/>
            </a:rPr>
            <a:t>FAX: 555.555.5555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rgbClr val="C17529"/>
              </a:solidFill>
              <a:effectLst/>
              <a:uLnTx/>
              <a:uFillTx/>
              <a:latin typeface="+mn-lt"/>
              <a:ea typeface="+mn-ea"/>
              <a:cs typeface="+mn-cs"/>
            </a:rPr>
            <a:t>info@example.com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rgbClr val="C17529"/>
              </a:solidFill>
              <a:effectLst/>
              <a:uLnTx/>
              <a:uFillTx/>
              <a:latin typeface="+mn-lt"/>
              <a:ea typeface="+mn-ea"/>
              <a:cs typeface="+mn-cs"/>
            </a:rPr>
            <a:t>www.example.com</a:t>
          </a:r>
        </a:p>
        <a:p>
          <a:endParaRPr lang="en-US" sz="1100"/>
        </a:p>
      </xdr:txBody>
    </xdr:sp>
    <xdr:clientData/>
  </xdr:twoCellAnchor>
  <xdr:twoCellAnchor>
    <xdr:from>
      <xdr:col>11</xdr:col>
      <xdr:colOff>177209</xdr:colOff>
      <xdr:row>2</xdr:row>
      <xdr:rowOff>719913</xdr:rowOff>
    </xdr:from>
    <xdr:to>
      <xdr:col>13</xdr:col>
      <xdr:colOff>166134</xdr:colOff>
      <xdr:row>5</xdr:row>
      <xdr:rowOff>564855</xdr:rowOff>
    </xdr:to>
    <xdr:sp macro="" textlink="">
      <xdr:nvSpPr>
        <xdr:cNvPr id="4" name="Rectangle 3" descr="Personalize this calendar!&#10;&#10;Right-click any picture and then click Change Picture to swap it with your own.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11186337" y="1251541"/>
          <a:ext cx="1971454" cy="1140785"/>
        </a:xfrm>
        <a:prstGeom prst="rect">
          <a:avLst/>
        </a:prstGeom>
        <a:gradFill>
          <a:gsLst>
            <a:gs pos="5000">
              <a:schemeClr val="accent3">
                <a:lumMod val="20000"/>
                <a:lumOff val="80000"/>
              </a:schemeClr>
            </a:gs>
            <a:gs pos="15000">
              <a:schemeClr val="bg1"/>
            </a:gs>
          </a:gsLst>
          <a:lin ang="5400000" scaled="0"/>
        </a:gradFill>
        <a:ln w="12700">
          <a:solidFill>
            <a:schemeClr val="bg1">
              <a:lumMod val="75000"/>
            </a:schemeClr>
          </a:solidFill>
        </a:ln>
        <a:effectLst/>
      </xdr:spPr>
      <xdr:style>
        <a:lnRef idx="2">
          <a:schemeClr val="accent5"/>
        </a:lnRef>
        <a:fillRef idx="1">
          <a:schemeClr val="lt1"/>
        </a:fillRef>
        <a:effectRef idx="0">
          <a:schemeClr val="accent5"/>
        </a:effectRef>
        <a:fontRef idx="minor">
          <a:schemeClr val="dk1"/>
        </a:fontRef>
      </xdr:style>
      <xdr:txBody>
        <a:bodyPr vertOverflow="clip" horzOverflow="clip" lIns="128016" rtlCol="0" anchor="ctr"/>
        <a:lstStyle/>
        <a:p>
          <a:pPr algn="l"/>
          <a:r>
            <a:rPr lang="en-US" sz="1100" b="1"/>
            <a:t>Personalize this calendar!</a:t>
          </a:r>
        </a:p>
        <a:p>
          <a:pPr algn="l"/>
          <a:endParaRPr lang="en-US" sz="1100"/>
        </a:p>
        <a:p>
          <a:pPr algn="l"/>
          <a:r>
            <a:rPr lang="en-US" sz="1100"/>
            <a:t>Right-click any picture and</a:t>
          </a:r>
          <a:r>
            <a:rPr lang="en-US" sz="1100" baseline="0"/>
            <a:t> then click Change Picture to swap it with your own.</a:t>
          </a:r>
          <a:endParaRPr lang="en-US" sz="1100"/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981075</xdr:colOff>
          <xdr:row>1</xdr:row>
          <xdr:rowOff>47625</xdr:rowOff>
        </xdr:from>
        <xdr:to>
          <xdr:col>12</xdr:col>
          <xdr:colOff>114300</xdr:colOff>
          <xdr:row>2</xdr:row>
          <xdr:rowOff>9525</xdr:rowOff>
        </xdr:to>
        <xdr:sp macro="" textlink="">
          <xdr:nvSpPr>
            <xdr:cNvPr id="1026" name="Spinner 2" descr="Spinner control. Use spinner to change calendar year or type desired year in cell L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497240</xdr:colOff>
      <xdr:row>2</xdr:row>
      <xdr:rowOff>38100</xdr:rowOff>
    </xdr:from>
    <xdr:to>
      <xdr:col>9</xdr:col>
      <xdr:colOff>874253</xdr:colOff>
      <xdr:row>2</xdr:row>
      <xdr:rowOff>182880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0060" y="569728"/>
          <a:ext cx="1562100" cy="144780"/>
        </a:xfrm>
        <a:prstGeom prst="rect">
          <a:avLst/>
        </a:prstGeom>
      </xdr:spPr>
    </xdr:pic>
    <xdr:clientData/>
  </xdr:twoCellAnchor>
  <xdr:twoCellAnchor>
    <xdr:from>
      <xdr:col>8</xdr:col>
      <xdr:colOff>497240</xdr:colOff>
      <xdr:row>18</xdr:row>
      <xdr:rowOff>40979</xdr:rowOff>
    </xdr:from>
    <xdr:to>
      <xdr:col>9</xdr:col>
      <xdr:colOff>874253</xdr:colOff>
      <xdr:row>18</xdr:row>
      <xdr:rowOff>185759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0060" y="7461619"/>
          <a:ext cx="1562100" cy="144780"/>
        </a:xfrm>
        <a:prstGeom prst="rect">
          <a:avLst/>
        </a:prstGeom>
      </xdr:spPr>
    </xdr:pic>
    <xdr:clientData/>
  </xdr:twoCellAnchor>
  <xdr:twoCellAnchor>
    <xdr:from>
      <xdr:col>8</xdr:col>
      <xdr:colOff>309026</xdr:colOff>
      <xdr:row>11</xdr:row>
      <xdr:rowOff>695146</xdr:rowOff>
    </xdr:from>
    <xdr:to>
      <xdr:col>11</xdr:col>
      <xdr:colOff>310116</xdr:colOff>
      <xdr:row>17</xdr:row>
      <xdr:rowOff>61056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8870450" y="5213983"/>
          <a:ext cx="2448794" cy="2090503"/>
        </a:xfrm>
        <a:prstGeom prst="rect">
          <a:avLst/>
        </a:prstGeom>
        <a:noFill/>
        <a:ln w="38100" cap="sq">
          <a:solidFill>
            <a:schemeClr val="accent5">
              <a:lumMod val="20000"/>
              <a:lumOff val="80000"/>
            </a:schemeClr>
          </a:solidFill>
          <a:miter lim="800000"/>
        </a:ln>
        <a:effectLst/>
        <a:scene3d>
          <a:camera prst="orthographicFront"/>
          <a:lightRig rig="twoPt" dir="t">
            <a:rot lat="0" lon="0" rev="7200000"/>
          </a:lightRig>
        </a:scene3d>
        <a:sp3d>
          <a:contourClr>
            <a:srgbClr val="FFFFFF"/>
          </a:contourClr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182880" rIns="182880" rtlCol="0" anchor="ctr" anchorCtr="0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chemeClr val="accent6">
                  <a:lumMod val="5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120 E. Broadway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chemeClr val="accent6">
                  <a:lumMod val="5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Little Falls, MN 56345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schemeClr val="accent6">
                <a:lumMod val="50000"/>
              </a:schemeClr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sz="1200" b="0" i="0" u="none" strike="noStrike" kern="0" cap="none" spc="0" normalizeH="0" baseline="0" noProof="0">
              <a:ln>
                <a:noFill/>
              </a:ln>
              <a:solidFill>
                <a:schemeClr val="accent6">
                  <a:lumMod val="50000"/>
                </a:schemeClr>
              </a:solidFill>
              <a:effectLst/>
              <a:uLnTx/>
              <a:uFillTx/>
              <a:latin typeface="+mn-lt"/>
              <a:ea typeface="+mn-ea"/>
              <a:cs typeface="+mn-cs"/>
            </a:rPr>
            <a:t>PHONE: 320.632.7817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sz="12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r>
            <a:rPr lang="en-US" sz="1100"/>
            <a:t>pama@orhwv.com</a:t>
          </a:r>
        </a:p>
        <a:p>
          <a:endParaRPr lang="en-US" sz="1100"/>
        </a:p>
      </xdr:txBody>
    </xdr:sp>
    <xdr:clientData/>
  </xdr:twoCellAnchor>
  <xdr:twoCellAnchor editAs="oneCell">
    <xdr:from>
      <xdr:col>8</xdr:col>
      <xdr:colOff>177208</xdr:colOff>
      <xdr:row>7</xdr:row>
      <xdr:rowOff>499553</xdr:rowOff>
    </xdr:from>
    <xdr:to>
      <xdr:col>9</xdr:col>
      <xdr:colOff>1059894</xdr:colOff>
      <xdr:row>11</xdr:row>
      <xdr:rowOff>332268</xdr:rowOff>
    </xdr:to>
    <xdr:pic>
      <xdr:nvPicPr>
        <xdr:cNvPr id="9" name="Picture 8" descr="C:\Users\Owner\AppData\Local\Microsoft\Windows\Temporary Internet Files\Content.IE5\YK5O2R64\MP900384740[1].jpg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8632" y="3224146"/>
          <a:ext cx="2067774" cy="16269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265814</xdr:colOff>
      <xdr:row>3</xdr:row>
      <xdr:rowOff>310116</xdr:rowOff>
    </xdr:from>
    <xdr:to>
      <xdr:col>9</xdr:col>
      <xdr:colOff>842240</xdr:colOff>
      <xdr:row>7</xdr:row>
      <xdr:rowOff>465175</xdr:rowOff>
    </xdr:to>
    <xdr:pic>
      <xdr:nvPicPr>
        <xdr:cNvPr id="19" name="Picture 18" descr="C:\Users\Owner\AppData\Local\Microsoft\Windows\Temporary Internet Files\Content.IE5\7QPTZKOL\MC900050971[1].wmf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7238" y="1572732"/>
          <a:ext cx="1761514" cy="1617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rek">
  <a:themeElements>
    <a:clrScheme name="Trek">
      <a:dk1>
        <a:sysClr val="windowText" lastClr="000000"/>
      </a:dk1>
      <a:lt1>
        <a:sysClr val="window" lastClr="FFFFFF"/>
      </a:lt1>
      <a:dk2>
        <a:srgbClr val="4E3B30"/>
      </a:dk2>
      <a:lt2>
        <a:srgbClr val="FBEEC9"/>
      </a:lt2>
      <a:accent1>
        <a:srgbClr val="F0A22E"/>
      </a:accent1>
      <a:accent2>
        <a:srgbClr val="A5644E"/>
      </a:accent2>
      <a:accent3>
        <a:srgbClr val="B58B80"/>
      </a:accent3>
      <a:accent4>
        <a:srgbClr val="C3986D"/>
      </a:accent4>
      <a:accent5>
        <a:srgbClr val="A19574"/>
      </a:accent5>
      <a:accent6>
        <a:srgbClr val="C17529"/>
      </a:accent6>
      <a:hlink>
        <a:srgbClr val="AD1F1F"/>
      </a:hlink>
      <a:folHlink>
        <a:srgbClr val="FFC42F"/>
      </a:folHlink>
    </a:clrScheme>
    <a:fontScheme name="Custom 1">
      <a:majorFont>
        <a:latin typeface="Georgia"/>
        <a:ea typeface=""/>
        <a:cs typeface=""/>
      </a:majorFont>
      <a:minorFont>
        <a:latin typeface="Cambria"/>
        <a:ea typeface=""/>
        <a:cs typeface=""/>
      </a:minorFont>
    </a:fontScheme>
    <a:fmtScheme name="Trek">
      <a:fillStyleLst>
        <a:solidFill>
          <a:schemeClr val="phClr"/>
        </a:solidFill>
        <a:gradFill rotWithShape="1">
          <a:gsLst>
            <a:gs pos="0">
              <a:schemeClr val="phClr">
                <a:tint val="30000"/>
                <a:satMod val="250000"/>
              </a:schemeClr>
            </a:gs>
            <a:gs pos="72000">
              <a:schemeClr val="phClr">
                <a:tint val="75000"/>
                <a:satMod val="210000"/>
              </a:schemeClr>
            </a:gs>
            <a:gs pos="100000">
              <a:schemeClr val="phClr">
                <a:tint val="85000"/>
                <a:satMod val="21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5000"/>
                <a:shade val="85000"/>
                <a:satMod val="230000"/>
              </a:schemeClr>
            </a:gs>
            <a:gs pos="25000">
              <a:schemeClr val="phClr">
                <a:tint val="90000"/>
                <a:shade val="70000"/>
                <a:satMod val="220000"/>
              </a:schemeClr>
            </a:gs>
            <a:gs pos="50000">
              <a:schemeClr val="phClr">
                <a:tint val="90000"/>
                <a:shade val="58000"/>
                <a:satMod val="225000"/>
              </a:schemeClr>
            </a:gs>
            <a:gs pos="65000">
              <a:schemeClr val="phClr">
                <a:tint val="90000"/>
                <a:shade val="58000"/>
                <a:satMod val="225000"/>
              </a:schemeClr>
            </a:gs>
            <a:gs pos="80000">
              <a:schemeClr val="phClr">
                <a:tint val="90000"/>
                <a:shade val="69000"/>
                <a:satMod val="220000"/>
              </a:schemeClr>
            </a:gs>
            <a:gs pos="100000">
              <a:schemeClr val="phClr">
                <a:tint val="77000"/>
                <a:shade val="80000"/>
                <a:satMod val="230000"/>
              </a:schemeClr>
            </a:gs>
          </a:gsLst>
          <a:lin ang="5400000" scaled="1"/>
        </a:gradFill>
      </a:fillStyleLst>
      <a:lnStyleLst>
        <a:ln w="10000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rthographicFront">
              <a:rot lat="0" lon="0" rev="0"/>
            </a:camera>
            <a:lightRig rig="threePt" dir="tl">
              <a:rot lat="0" lon="0" rev="0"/>
            </a:lightRig>
          </a:scene3d>
          <a:sp3d prstMaterial="metal">
            <a:bevelT w="10000" h="10000"/>
          </a:sp3d>
        </a:effectStyle>
        <a:effectStyle>
          <a:effectLst>
            <a:outerShdw blurRad="76200" dist="50800" dir="5400000" rotWithShape="0">
              <a:srgbClr val="4E3B30">
                <a:alpha val="60000"/>
              </a:srgbClr>
            </a:outerShdw>
          </a:effectLst>
          <a:scene3d>
            <a:camera prst="obliqueTopLeft" fov="600000">
              <a:rot lat="0" lon="0" rev="0"/>
            </a:camera>
            <a:lightRig rig="balanced" dir="t">
              <a:rot lat="0" lon="0" rev="19200000"/>
            </a:lightRig>
          </a:scene3d>
          <a:sp3d contourW="12700" prstMaterial="matte">
            <a:bevelT w="60000" h="50800"/>
            <a:contourClr>
              <a:schemeClr val="phClr">
                <a:shade val="60000"/>
                <a:satMod val="110000"/>
              </a:schemeClr>
            </a:contourClr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90000"/>
                <a:satMod val="150000"/>
              </a:schemeClr>
              <a:schemeClr val="phClr">
                <a:tint val="88000"/>
                <a:satMod val="105000"/>
              </a:schemeClr>
            </a:duotone>
          </a:blip>
          <a:tile tx="0" ty="0" sx="95000" sy="95000" flip="none" algn="t"/>
        </a:blipFill>
        <a:blipFill>
          <a:blip xmlns:r="http://schemas.openxmlformats.org/officeDocument/2006/relationships" r:embed="rId2">
            <a:duotone>
              <a:schemeClr val="phClr">
                <a:shade val="30000"/>
                <a:satMod val="455000"/>
              </a:schemeClr>
              <a:schemeClr val="phClr">
                <a:tint val="95000"/>
                <a:satMod val="120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20"/>
  <sheetViews>
    <sheetView showGridLines="0" zoomScale="86" zoomScaleNormal="86" workbookViewId="0">
      <selection activeCell="B3" sqref="B3:F3"/>
    </sheetView>
  </sheetViews>
  <sheetFormatPr defaultColWidth="6.6640625" defaultRowHeight="14.25" x14ac:dyDescent="0.2"/>
  <cols>
    <col min="1" max="1" width="3.109375" style="1" customWidth="1"/>
    <col min="2" max="9" width="13.77734375" style="1" customWidth="1"/>
    <col min="10" max="10" width="12.6640625" style="1" customWidth="1"/>
    <col min="11" max="11" width="2.109375" style="1" customWidth="1"/>
    <col min="12" max="12" width="11.77734375" style="1" customWidth="1"/>
    <col min="13" max="13" width="11.33203125" style="1" customWidth="1"/>
    <col min="14" max="16384" width="6.6640625" style="1"/>
  </cols>
  <sheetData>
    <row r="1" spans="1:18" ht="15.75" x14ac:dyDescent="0.25">
      <c r="A1"/>
      <c r="L1" s="8" t="s">
        <v>8</v>
      </c>
    </row>
    <row r="2" spans="1:18" ht="26.25" customHeight="1" x14ac:dyDescent="0.25">
      <c r="A2"/>
      <c r="L2" s="9">
        <v>2014</v>
      </c>
    </row>
    <row r="3" spans="1:18" ht="57.75" customHeight="1" x14ac:dyDescent="0.25">
      <c r="A3"/>
      <c r="B3" s="57" t="str">
        <f>UPPER(TEXT(DATE(CalendarYear,1,1),"mmmm yyyy"))</f>
        <v>JANUARY 2014</v>
      </c>
      <c r="C3" s="57"/>
      <c r="D3" s="57"/>
      <c r="E3" s="57"/>
      <c r="F3" s="57"/>
    </row>
    <row r="4" spans="1:18" customFormat="1" ht="29.25" customHeight="1" x14ac:dyDescent="0.25">
      <c r="B4" s="14" t="s">
        <v>6</v>
      </c>
      <c r="C4" s="15" t="s">
        <v>0</v>
      </c>
      <c r="D4" s="15" t="s">
        <v>1</v>
      </c>
      <c r="E4" s="15" t="s">
        <v>2</v>
      </c>
      <c r="F4" s="15" t="s">
        <v>3</v>
      </c>
      <c r="G4" s="15" t="s">
        <v>4</v>
      </c>
      <c r="H4" s="16" t="s">
        <v>5</v>
      </c>
      <c r="I4" s="1"/>
      <c r="J4" s="1"/>
      <c r="L4" s="1"/>
      <c r="M4" s="7"/>
      <c r="Q4" s="1"/>
      <c r="R4" s="1"/>
    </row>
    <row r="5" spans="1:18" customFormat="1" ht="15" customHeight="1" x14ac:dyDescent="0.25">
      <c r="B5" s="17" t="str">
        <f>IF(DAY(JanSun1)=1,"",IF(AND(YEAR(JanSun1+1)=CalendarYear,MONTH(JanSun1+1)=1),JanSun1+1,""))</f>
        <v/>
      </c>
      <c r="C5" s="17" t="str">
        <f>IF(DAY(JanSun1)=1,"",IF(AND(YEAR(JanSun1+2)=CalendarYear,MONTH(JanSun1+2)=1),JanSun1+2,""))</f>
        <v/>
      </c>
      <c r="D5" s="17" t="str">
        <f>IF(DAY(JanSun1)=1,"",IF(AND(YEAR(JanSun1+3)=CalendarYear,MONTH(JanSun1+3)=1),JanSun1+3,""))</f>
        <v/>
      </c>
      <c r="E5" s="17">
        <f>IF(DAY(JanSun1)=1,"",IF(AND(YEAR(JanSun1+4)=CalendarYear,MONTH(JanSun1+4)=1),JanSun1+4,""))</f>
        <v>41640</v>
      </c>
      <c r="F5" s="17">
        <f>IF(DAY(JanSun1)=1,"",IF(AND(YEAR(JanSun1+5)=CalendarYear,MONTH(JanSun1+5)=1),JanSun1+5,""))</f>
        <v>41641</v>
      </c>
      <c r="G5" s="17">
        <f>IF(DAY(JanSun1)=1,"",IF(AND(YEAR(JanSun1+6)=CalendarYear,MONTH(JanSun1+6)=1),JanSun1+6,""))</f>
        <v>41642</v>
      </c>
      <c r="H5" s="17">
        <f>IF(DAY(JanSun1)=1,IF(AND(YEAR(JanSun1)=CalendarYear,MONTH(JanSun1)=1),JanSun1,""),IF(AND(YEAR(JanSun1+7)=CalendarYear,MONTH(JanSun1+7)=1),JanSun1+7,""))</f>
        <v>41643</v>
      </c>
      <c r="I5" s="3"/>
      <c r="K5" s="1"/>
      <c r="L5" s="1"/>
      <c r="M5" s="1"/>
      <c r="Q5" s="2"/>
      <c r="R5" s="1"/>
    </row>
    <row r="6" spans="1:18" s="2" customFormat="1" ht="55.5" customHeight="1" x14ac:dyDescent="0.25">
      <c r="A6"/>
      <c r="B6" s="10"/>
      <c r="C6" s="10"/>
      <c r="D6" s="10"/>
      <c r="E6" s="10"/>
      <c r="F6" s="10"/>
      <c r="G6" s="11"/>
      <c r="H6" s="11"/>
      <c r="I6" s="3"/>
    </row>
    <row r="7" spans="1:18" ht="15" customHeight="1" x14ac:dyDescent="0.25">
      <c r="A7"/>
      <c r="B7" s="18">
        <f>IF(DAY(JanSun1)=1,IF(AND(YEAR(JanSun1+1)=CalendarYear,MONTH(JanSun1+1)=1),JanSun1+1,""),IF(AND(YEAR(JanSun1+8)=CalendarYear,MONTH(JanSun1+8)=1),JanSun1+8,""))</f>
        <v>41644</v>
      </c>
      <c r="C7" s="18">
        <f>IF(DAY(JanSun1)=1,IF(AND(YEAR(JanSun1+2)=CalendarYear,MONTH(JanSun1+2)=1),JanSun1+2,""),IF(AND(YEAR(JanSun1+9)=CalendarYear,MONTH(JanSun1+9)=1),JanSun1+9,""))</f>
        <v>41645</v>
      </c>
      <c r="D7" s="18">
        <f>IF(DAY(JanSun1)=1,IF(AND(YEAR(JanSun1+3)=CalendarYear,MONTH(JanSun1+3)=1),JanSun1+3,""),IF(AND(YEAR(JanSun1+10)=CalendarYear,MONTH(JanSun1+10)=1),JanSun1+10,""))</f>
        <v>41646</v>
      </c>
      <c r="E7" s="18">
        <f>IF(DAY(JanSun1)=1,IF(AND(YEAR(JanSun1+4)=CalendarYear,MONTH(JanSun1+4)=1),JanSun1+4,""),IF(AND(YEAR(JanSun1+11)=CalendarYear,MONTH(JanSun1+11)=1),JanSun1+11,""))</f>
        <v>41647</v>
      </c>
      <c r="F7" s="18">
        <f>IF(DAY(JanSun1)=1,IF(AND(YEAR(JanSun1+5)=CalendarYear,MONTH(JanSun1+5)=1),JanSun1+5,""),IF(AND(YEAR(JanSun1+12)=CalendarYear,MONTH(JanSun1+12)=1),JanSun1+12,""))</f>
        <v>41648</v>
      </c>
      <c r="G7" s="18">
        <f>IF(DAY(JanSun1)=1,IF(AND(YEAR(JanSun1+6)=CalendarYear,MONTH(JanSun1+6)=1),JanSun1+6,""),IF(AND(YEAR(JanSun1+13)=CalendarYear,MONTH(JanSun1+13)=1),JanSun1+13,""))</f>
        <v>41649</v>
      </c>
      <c r="H7" s="18">
        <f>IF(DAY(JanSun1)=1,IF(AND(YEAR(JanSun1+7)=CalendarYear,MONTH(JanSun1+7)=1),JanSun1+7,""),IF(AND(YEAR(JanSun1+14)=CalendarYear,MONTH(JanSun1+14)=1),JanSun1+14,""))</f>
        <v>41650</v>
      </c>
      <c r="I7" s="3"/>
    </row>
    <row r="8" spans="1:18" ht="55.5" customHeight="1" x14ac:dyDescent="0.25">
      <c r="A8"/>
      <c r="B8" s="12"/>
      <c r="C8" s="12"/>
      <c r="D8" s="12"/>
      <c r="E8" s="12"/>
      <c r="F8" s="12"/>
      <c r="G8" s="13"/>
      <c r="H8" s="13"/>
      <c r="I8" s="3"/>
    </row>
    <row r="9" spans="1:18" ht="15" customHeight="1" x14ac:dyDescent="0.25">
      <c r="A9"/>
      <c r="B9" s="19">
        <f>IF(DAY(JanSun1)=1,IF(AND(YEAR(JanSun1+8)=CalendarYear,MONTH(JanSun1+8)=1),JanSun1+8,""),IF(AND(YEAR(JanSun1+15)=CalendarYear,MONTH(JanSun1+15)=1),JanSun1+15,""))</f>
        <v>41651</v>
      </c>
      <c r="C9" s="19">
        <f>IF(DAY(JanSun1)=1,IF(AND(YEAR(JanSun1+9)=CalendarYear,MONTH(JanSun1+9)=1),JanSun1+9,""),IF(AND(YEAR(JanSun1+16)=CalendarYear,MONTH(JanSun1+16)=1),JanSun1+16,""))</f>
        <v>41652</v>
      </c>
      <c r="D9" s="19">
        <f>IF(DAY(JanSun1)=1,IF(AND(YEAR(JanSun1+10)=CalendarYear,MONTH(JanSun1+10)=1),JanSun1+10,""),IF(AND(YEAR(JanSun1+17)=CalendarYear,MONTH(JanSun1+17)=1),JanSun1+17,""))</f>
        <v>41653</v>
      </c>
      <c r="E9" s="19">
        <f>IF(DAY(JanSun1)=1,IF(AND(YEAR(JanSun1+11)=CalendarYear,MONTH(JanSun1+11)=1),JanSun1+11,""),IF(AND(YEAR(JanSun1+18)=CalendarYear,MONTH(JanSun1+18)=1),JanSun1+18,""))</f>
        <v>41654</v>
      </c>
      <c r="F9" s="19">
        <f>IF(DAY(JanSun1)=1,IF(AND(YEAR(JanSun1+12)=CalendarYear,MONTH(JanSun1+12)=1),JanSun1+12,""),IF(AND(YEAR(JanSun1+19)=CalendarYear,MONTH(JanSun1+19)=1),JanSun1+19,""))</f>
        <v>41655</v>
      </c>
      <c r="G9" s="19">
        <f>IF(DAY(JanSun1)=1,IF(AND(YEAR(JanSun1+13)=CalendarYear,MONTH(JanSun1+13)=1),JanSun1+13,""),IF(AND(YEAR(JanSun1+20)=CalendarYear,MONTH(JanSun1+20)=1),JanSun1+20,""))</f>
        <v>41656</v>
      </c>
      <c r="H9" s="19">
        <f>IF(DAY(JanSun1)=1,IF(AND(YEAR(JanSun1+14)=CalendarYear,MONTH(JanSun1+14)=1),JanSun1+14,""),IF(AND(YEAR(JanSun1+21)=CalendarYear,MONTH(JanSun1+21)=1),JanSun1+21,""))</f>
        <v>41657</v>
      </c>
      <c r="I9" s="3"/>
    </row>
    <row r="10" spans="1:18" ht="55.5" customHeight="1" x14ac:dyDescent="0.25">
      <c r="A10"/>
      <c r="B10" s="10"/>
      <c r="C10" s="10"/>
      <c r="D10" s="10"/>
      <c r="E10" s="10"/>
      <c r="F10" s="10"/>
      <c r="G10" s="11"/>
      <c r="H10" s="11"/>
      <c r="I10" s="3"/>
    </row>
    <row r="11" spans="1:18" ht="15" customHeight="1" x14ac:dyDescent="0.25">
      <c r="A11"/>
      <c r="B11" s="20">
        <f>IF(DAY(JanSun1)=1,IF(AND(YEAR(JanSun1+15)=CalendarYear,MONTH(JanSun1+15)=1),JanSun1+15,""),IF(AND(YEAR(JanSun1+22)=CalendarYear,MONTH(JanSun1+22)=1),JanSun1+22,""))</f>
        <v>41658</v>
      </c>
      <c r="C11" s="20">
        <f>IF(DAY(JanSun1)=1,IF(AND(YEAR(JanSun1+16)=CalendarYear,MONTH(JanSun1+16)=1),JanSun1+16,""),IF(AND(YEAR(JanSun1+23)=CalendarYear,MONTH(JanSun1+23)=1),JanSun1+23,""))</f>
        <v>41659</v>
      </c>
      <c r="D11" s="20">
        <f>IF(DAY(JanSun1)=1,IF(AND(YEAR(JanSun1+17)=CalendarYear,MONTH(JanSun1+17)=1),JanSun1+17,""),IF(AND(YEAR(JanSun1+24)=CalendarYear,MONTH(JanSun1+24)=1),JanSun1+24,""))</f>
        <v>41660</v>
      </c>
      <c r="E11" s="20">
        <f>IF(DAY(JanSun1)=1,IF(AND(YEAR(JanSun1+18)=CalendarYear,MONTH(JanSun1+18)=1),JanSun1+18,""),IF(AND(YEAR(JanSun1+25)=CalendarYear,MONTH(JanSun1+25)=1),JanSun1+25,""))</f>
        <v>41661</v>
      </c>
      <c r="F11" s="20">
        <f>IF(DAY(JanSun1)=1,IF(AND(YEAR(JanSun1+19)=CalendarYear,MONTH(JanSun1+19)=1),JanSun1+19,""),IF(AND(YEAR(JanSun1+26)=CalendarYear,MONTH(JanSun1+26)=1),JanSun1+26,""))</f>
        <v>41662</v>
      </c>
      <c r="G11" s="20">
        <f>IF(DAY(JanSun1)=1,IF(AND(YEAR(JanSun1+20)=CalendarYear,MONTH(JanSun1+20)=1),JanSun1+20,""),IF(AND(YEAR(JanSun1+27)=CalendarYear,MONTH(JanSun1+27)=1),JanSun1+27,""))</f>
        <v>41663</v>
      </c>
      <c r="H11" s="20">
        <f>IF(DAY(JanSun1)=1,IF(AND(YEAR(JanSun1+21)=CalendarYear,MONTH(JanSun1+21)=1),JanSun1+21,""),IF(AND(YEAR(JanSun1+28)=CalendarYear,MONTH(JanSun1+28)=1),JanSun1+28,""))</f>
        <v>41664</v>
      </c>
      <c r="I11" s="3"/>
    </row>
    <row r="12" spans="1:18" ht="55.5" customHeight="1" x14ac:dyDescent="0.25">
      <c r="A12"/>
      <c r="B12" s="12"/>
      <c r="C12" s="12"/>
      <c r="D12" s="12"/>
      <c r="E12" s="12"/>
      <c r="F12" s="12"/>
      <c r="G12" s="13"/>
      <c r="H12" s="13"/>
      <c r="I12" s="3"/>
    </row>
    <row r="13" spans="1:18" ht="15" customHeight="1" x14ac:dyDescent="0.25">
      <c r="A13"/>
      <c r="B13" s="19">
        <f>IF(DAY(JanSun1)=1,IF(AND(YEAR(JanSun1+22)=CalendarYear,MONTH(JanSun1+22)=1),JanSun1+22,""),IF(AND(YEAR(JanSun1+29)=CalendarYear,MONTH(JanSun1+29)=1),JanSun1+29,""))</f>
        <v>41665</v>
      </c>
      <c r="C13" s="19">
        <f>IF(DAY(JanSun1)=1,IF(AND(YEAR(JanSun1+23)=CalendarYear,MONTH(JanSun1+23)=1),JanSun1+23,""),IF(AND(YEAR(JanSun1+30)=CalendarYear,MONTH(JanSun1+30)=1),JanSun1+30,""))</f>
        <v>41666</v>
      </c>
      <c r="D13" s="19">
        <f>IF(DAY(JanSun1)=1,IF(AND(YEAR(JanSun1+24)=CalendarYear,MONTH(JanSun1+24)=1),JanSun1+24,""),IF(AND(YEAR(JanSun1+31)=CalendarYear,MONTH(JanSun1+31)=1),JanSun1+31,""))</f>
        <v>41667</v>
      </c>
      <c r="E13" s="19">
        <f>IF(DAY(JanSun1)=1,IF(AND(YEAR(JanSun1+25)=CalendarYear,MONTH(JanSun1+25)=1),JanSun1+25,""),IF(AND(YEAR(JanSun1+32)=CalendarYear,MONTH(JanSun1+32)=1),JanSun1+32,""))</f>
        <v>41668</v>
      </c>
      <c r="F13" s="19">
        <f>IF(DAY(JanSun1)=1,IF(AND(YEAR(JanSun1+26)=CalendarYear,MONTH(JanSun1+26)=1),JanSun1+26,""),IF(AND(YEAR(JanSun1+33)=CalendarYear,MONTH(JanSun1+33)=1),JanSun1+33,""))</f>
        <v>41669</v>
      </c>
      <c r="G13" s="19">
        <f>IF(DAY(JanSun1)=1,IF(AND(YEAR(JanSun1+27)=CalendarYear,MONTH(JanSun1+27)=1),JanSun1+27,""),IF(AND(YEAR(JanSun1+34)=CalendarYear,MONTH(JanSun1+34)=1),JanSun1+34,""))</f>
        <v>41670</v>
      </c>
      <c r="H13" s="19" t="str">
        <f>IF(DAY(JanSun1)=1,IF(AND(YEAR(JanSun1+28)=CalendarYear,MONTH(JanSun1+28)=1),JanSun1+28,""),IF(AND(YEAR(JanSun1+35)=CalendarYear,MONTH(JanSun1+35)=1),JanSun1+35,""))</f>
        <v/>
      </c>
      <c r="I13" s="3"/>
    </row>
    <row r="14" spans="1:18" ht="55.5" customHeight="1" x14ac:dyDescent="0.25">
      <c r="A14"/>
      <c r="B14" s="10"/>
      <c r="C14" s="10"/>
      <c r="D14" s="10"/>
      <c r="E14" s="10"/>
      <c r="F14" s="10"/>
      <c r="G14" s="11"/>
      <c r="H14" s="11"/>
      <c r="I14" s="3"/>
    </row>
    <row r="15" spans="1:18" ht="15" customHeight="1" x14ac:dyDescent="0.25">
      <c r="A15"/>
      <c r="B15" s="20" t="str">
        <f>IF(DAY(JanSun1)=1,IF(AND(YEAR(JanSun1+29)=CalendarYear,MONTH(JanSun1+29)=1),JanSun1+29,""),IF(AND(YEAR(JanSun1+36)=CalendarYear,MONTH(JanSun1+36)=1),JanSun1+36,""))</f>
        <v/>
      </c>
      <c r="C15" s="21" t="str">
        <f>IF(DAY(JanSun1)=1,IF(AND(YEAR(JanSun1+30)=CalendarYear,MONTH(JanSun1+30)=1),JanSun1+30,""),IF(AND(YEAR(JanSun1+37)=CalendarYear,MONTH(JanSun1+37)=1),JanSun1+37,""))</f>
        <v/>
      </c>
      <c r="D15" s="56" t="s">
        <v>7</v>
      </c>
      <c r="E15" s="48"/>
      <c r="F15" s="48"/>
      <c r="G15" s="48"/>
      <c r="H15" s="49"/>
      <c r="I15" s="3"/>
    </row>
    <row r="16" spans="1:18" ht="55.5" customHeight="1" x14ac:dyDescent="0.25">
      <c r="A16"/>
      <c r="B16" s="12"/>
      <c r="C16" s="12"/>
      <c r="D16" s="53"/>
      <c r="E16" s="54"/>
      <c r="F16" s="54"/>
      <c r="G16" s="54"/>
      <c r="H16" s="55"/>
      <c r="I16" s="3"/>
    </row>
    <row r="17" spans="3:5" ht="17.25" customHeight="1" x14ac:dyDescent="0.2"/>
    <row r="19" spans="3:5" ht="21" customHeight="1" x14ac:dyDescent="0.25">
      <c r="C19" s="6"/>
      <c r="D19" s="5"/>
      <c r="E19" s="4"/>
    </row>
    <row r="20" spans="3:5" ht="19.5" customHeight="1" x14ac:dyDescent="0.2"/>
  </sheetData>
  <mergeCells count="3">
    <mergeCell ref="D16:H16"/>
    <mergeCell ref="D15:H15"/>
    <mergeCell ref="B3:F3"/>
  </mergeCells>
  <printOptions horizontalCentered="1" verticalCentered="1"/>
  <pageMargins left="0.2" right="0.2" top="0.25" bottom="0.25" header="0" footer="0"/>
  <pageSetup scale="89" orientation="landscape" r:id="rId1"/>
  <headerFooter scaleWithDoc="0" alignWithMargins="0"/>
  <customProperties>
    <customPr name="SheetChanged" r:id="rId2"/>
  </customPropertie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5" name="Spinner 2">
              <controlPr defaultSize="0" autoPict="0" altText="Spinner control. Use spinner to change calendar year or type desired year in cell L2">
                <anchor moveWithCells="1">
                  <from>
                    <xdr:col>11</xdr:col>
                    <xdr:colOff>981075</xdr:colOff>
                    <xdr:row>1</xdr:row>
                    <xdr:rowOff>47625</xdr:rowOff>
                  </from>
                  <to>
                    <xdr:col>12</xdr:col>
                    <xdr:colOff>114300</xdr:colOff>
                    <xdr:row>2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0"/>
  <sheetViews>
    <sheetView showGridLines="0" tabSelected="1" zoomScale="86" zoomScaleNormal="86" workbookViewId="0">
      <selection activeCell="B14" sqref="B14"/>
    </sheetView>
  </sheetViews>
  <sheetFormatPr defaultColWidth="6.6640625" defaultRowHeight="14.25" x14ac:dyDescent="0.2"/>
  <cols>
    <col min="1" max="1" width="3.109375" style="1" customWidth="1"/>
    <col min="2" max="9" width="13.77734375" style="1" customWidth="1"/>
    <col min="10" max="10" width="12.6640625" style="1" customWidth="1"/>
    <col min="11" max="11" width="2.109375" style="1" customWidth="1"/>
    <col min="12" max="12" width="11.77734375" style="1" customWidth="1"/>
    <col min="13" max="13" width="11.33203125" style="1" customWidth="1"/>
    <col min="14" max="16384" width="6.6640625" style="1"/>
  </cols>
  <sheetData>
    <row r="1" spans="1:18" ht="15.75" x14ac:dyDescent="0.25">
      <c r="A1"/>
    </row>
    <row r="2" spans="1:18" ht="26.25" customHeight="1" x14ac:dyDescent="0.25">
      <c r="A2"/>
    </row>
    <row r="3" spans="1:18" ht="57.75" customHeight="1" x14ac:dyDescent="0.45">
      <c r="A3"/>
      <c r="B3" s="46" t="s">
        <v>12</v>
      </c>
      <c r="C3" s="46"/>
      <c r="D3" s="46"/>
      <c r="E3" s="46"/>
      <c r="F3" s="46"/>
      <c r="G3" s="29" t="s">
        <v>9</v>
      </c>
      <c r="H3" s="30"/>
      <c r="I3" s="30"/>
      <c r="J3" s="30"/>
      <c r="K3" s="30"/>
      <c r="L3" s="30"/>
    </row>
    <row r="4" spans="1:18" customFormat="1" ht="29.25" customHeight="1" x14ac:dyDescent="0.25">
      <c r="B4" s="22" t="s">
        <v>6</v>
      </c>
      <c r="C4" s="23" t="s">
        <v>0</v>
      </c>
      <c r="D4" s="23" t="s">
        <v>1</v>
      </c>
      <c r="E4" s="23" t="s">
        <v>2</v>
      </c>
      <c r="F4" s="23" t="s">
        <v>3</v>
      </c>
      <c r="G4" s="23" t="s">
        <v>4</v>
      </c>
      <c r="H4" s="24" t="s">
        <v>5</v>
      </c>
      <c r="I4" s="1"/>
      <c r="J4" s="1"/>
      <c r="L4" s="1"/>
      <c r="M4" s="7"/>
      <c r="Q4" s="1"/>
      <c r="R4" s="1"/>
    </row>
    <row r="5" spans="1:18" customFormat="1" ht="15" customHeight="1" x14ac:dyDescent="0.25">
      <c r="B5" s="32">
        <v>1</v>
      </c>
      <c r="C5" s="32">
        <v>2</v>
      </c>
      <c r="D5" s="32">
        <v>3</v>
      </c>
      <c r="E5" s="32">
        <v>4</v>
      </c>
      <c r="F5" s="32">
        <v>5</v>
      </c>
      <c r="G5" s="32">
        <v>6</v>
      </c>
      <c r="H5" s="32">
        <v>7</v>
      </c>
      <c r="K5" s="1"/>
      <c r="L5" s="1"/>
      <c r="M5" s="1"/>
      <c r="Q5" s="2"/>
      <c r="R5" s="1"/>
    </row>
    <row r="6" spans="1:18" s="2" customFormat="1" ht="55.5" customHeight="1" x14ac:dyDescent="0.25">
      <c r="A6"/>
      <c r="B6" s="40" t="s">
        <v>35</v>
      </c>
      <c r="C6" s="35" t="s">
        <v>16</v>
      </c>
      <c r="D6" s="35" t="s">
        <v>17</v>
      </c>
      <c r="E6" s="33" t="s">
        <v>18</v>
      </c>
      <c r="F6" s="35" t="s">
        <v>19</v>
      </c>
      <c r="G6" s="34" t="s">
        <v>20</v>
      </c>
      <c r="H6" s="45" t="s">
        <v>14</v>
      </c>
      <c r="I6"/>
    </row>
    <row r="7" spans="1:18" ht="15" customHeight="1" x14ac:dyDescent="0.25">
      <c r="A7"/>
      <c r="B7" s="32">
        <v>8</v>
      </c>
      <c r="C7" s="32">
        <v>9</v>
      </c>
      <c r="D7" s="32">
        <v>10</v>
      </c>
      <c r="E7" s="32">
        <v>11</v>
      </c>
      <c r="F7" s="32">
        <v>12</v>
      </c>
      <c r="G7" s="32">
        <v>13</v>
      </c>
      <c r="H7" s="32">
        <v>14</v>
      </c>
      <c r="I7" s="3"/>
    </row>
    <row r="8" spans="1:18" ht="55.5" customHeight="1" x14ac:dyDescent="0.25">
      <c r="A8"/>
      <c r="B8" s="40"/>
      <c r="C8" s="35" t="s">
        <v>34</v>
      </c>
      <c r="D8" s="44" t="s">
        <v>21</v>
      </c>
      <c r="E8" s="35" t="s">
        <v>22</v>
      </c>
      <c r="F8" s="35" t="s">
        <v>23</v>
      </c>
      <c r="G8" s="34" t="s">
        <v>24</v>
      </c>
      <c r="H8" s="36"/>
      <c r="I8" s="3"/>
    </row>
    <row r="9" spans="1:18" ht="15" customHeight="1" x14ac:dyDescent="0.25">
      <c r="A9"/>
      <c r="B9" s="37">
        <v>15</v>
      </c>
      <c r="C9" s="37">
        <v>16</v>
      </c>
      <c r="D9" s="37">
        <v>17</v>
      </c>
      <c r="E9" s="37">
        <v>18</v>
      </c>
      <c r="F9" s="37">
        <v>19</v>
      </c>
      <c r="G9" s="37">
        <v>20</v>
      </c>
      <c r="H9" s="37">
        <v>21</v>
      </c>
      <c r="I9" s="3"/>
    </row>
    <row r="10" spans="1:18" ht="55.5" customHeight="1" x14ac:dyDescent="0.25">
      <c r="A10"/>
      <c r="B10" s="40" t="s">
        <v>36</v>
      </c>
      <c r="C10" s="35" t="s">
        <v>25</v>
      </c>
      <c r="D10" s="35" t="s">
        <v>26</v>
      </c>
      <c r="E10" s="35" t="s">
        <v>27</v>
      </c>
      <c r="F10" s="35" t="s">
        <v>28</v>
      </c>
      <c r="G10" s="34" t="s">
        <v>29</v>
      </c>
      <c r="H10" s="38"/>
      <c r="I10"/>
    </row>
    <row r="11" spans="1:18" ht="15" customHeight="1" x14ac:dyDescent="0.25">
      <c r="A11"/>
      <c r="B11" s="37">
        <v>22</v>
      </c>
      <c r="C11" s="37">
        <v>23</v>
      </c>
      <c r="D11" s="37">
        <v>24</v>
      </c>
      <c r="E11" s="37">
        <v>25</v>
      </c>
      <c r="F11" s="37">
        <v>26</v>
      </c>
      <c r="G11" s="37">
        <v>27</v>
      </c>
      <c r="H11" s="37">
        <v>28</v>
      </c>
      <c r="I11" s="3"/>
    </row>
    <row r="12" spans="1:18" ht="55.5" customHeight="1" x14ac:dyDescent="0.25">
      <c r="A12"/>
      <c r="B12" s="40" t="s">
        <v>37</v>
      </c>
      <c r="C12" s="35" t="s">
        <v>30</v>
      </c>
      <c r="D12" s="35" t="s">
        <v>31</v>
      </c>
      <c r="E12" s="35" t="s">
        <v>32</v>
      </c>
      <c r="F12" s="42" t="s">
        <v>13</v>
      </c>
      <c r="G12" s="41" t="s">
        <v>11</v>
      </c>
      <c r="H12" s="38"/>
      <c r="I12" s="3"/>
    </row>
    <row r="13" spans="1:18" ht="15" customHeight="1" x14ac:dyDescent="0.25">
      <c r="A13"/>
      <c r="B13" s="37">
        <v>29</v>
      </c>
      <c r="C13" s="37">
        <v>30</v>
      </c>
      <c r="D13" s="37"/>
      <c r="E13" s="37"/>
      <c r="F13" s="37"/>
      <c r="G13" s="37"/>
      <c r="H13" s="37"/>
      <c r="I13" s="3"/>
    </row>
    <row r="14" spans="1:18" ht="55.5" customHeight="1" x14ac:dyDescent="0.25">
      <c r="A14"/>
      <c r="B14" s="40" t="s">
        <v>38</v>
      </c>
      <c r="C14" s="35" t="s">
        <v>33</v>
      </c>
      <c r="D14" s="35"/>
      <c r="E14" s="39"/>
      <c r="F14" s="42"/>
      <c r="G14" s="41"/>
      <c r="H14" s="38"/>
      <c r="I14" s="3"/>
    </row>
    <row r="15" spans="1:18" ht="15" customHeight="1" x14ac:dyDescent="0.25">
      <c r="A15"/>
      <c r="B15" s="20"/>
      <c r="C15" s="21"/>
      <c r="D15" s="47" t="s">
        <v>7</v>
      </c>
      <c r="E15" s="48"/>
      <c r="F15" s="48"/>
      <c r="G15" s="48"/>
      <c r="H15" s="49"/>
      <c r="I15" s="3"/>
    </row>
    <row r="16" spans="1:18" ht="55.5" customHeight="1" x14ac:dyDescent="0.25">
      <c r="A16"/>
      <c r="B16" s="43"/>
      <c r="C16" s="28"/>
      <c r="D16" s="50" t="s">
        <v>15</v>
      </c>
      <c r="E16" s="51"/>
      <c r="F16" s="51"/>
      <c r="G16" s="51"/>
      <c r="H16" s="52"/>
      <c r="I16" s="3"/>
    </row>
    <row r="17" spans="2:9" ht="17.25" customHeight="1" x14ac:dyDescent="0.2"/>
    <row r="18" spans="2:9" ht="32.25" x14ac:dyDescent="0.6">
      <c r="B18" s="25" t="s">
        <v>10</v>
      </c>
      <c r="C18" s="26"/>
      <c r="D18" s="31"/>
      <c r="E18" s="31"/>
      <c r="F18" s="31"/>
      <c r="G18" s="31"/>
      <c r="H18" s="26"/>
      <c r="I18" s="26"/>
    </row>
    <row r="19" spans="2:9" ht="21" customHeight="1" x14ac:dyDescent="0.55000000000000004">
      <c r="B19" s="27"/>
      <c r="C19" s="6"/>
      <c r="D19" s="5"/>
      <c r="E19" s="4"/>
    </row>
    <row r="20" spans="2:9" ht="19.5" customHeight="1" x14ac:dyDescent="0.2"/>
  </sheetData>
  <mergeCells count="3">
    <mergeCell ref="B3:F3"/>
    <mergeCell ref="D15:H15"/>
    <mergeCell ref="D16:H16"/>
  </mergeCells>
  <printOptions horizontalCentered="1" verticalCentered="1"/>
  <pageMargins left="0.2" right="0.2" top="0.25" bottom="0.25" header="0" footer="0"/>
  <pageSetup scale="85" orientation="landscape" r:id="rId1"/>
  <headerFooter scaleWithDoc="0"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?mso-contentType ?>
<FormTemplates xmlns="http://schemas.microsoft.com/sharepoint/v3/contenttype/forms">
  <Display>DocumentLibraryForm</Display>
  <Edit>AssetEditForm</Edit>
  <New>DocumentLibraryForm</New>
</FormTemplates>
</file>

<file path=customXml/itemProps1.xml><?xml version="1.0" encoding="utf-8"?>
<ds:datastoreItem xmlns:ds="http://schemas.openxmlformats.org/officeDocument/2006/customXml" ds:itemID="{4EF4C394-8E56-49FA-92E2-F635376FAB3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Jan</vt:lpstr>
      <vt:lpstr>Template</vt:lpstr>
      <vt:lpstr>CalendarYear</vt:lpstr>
      <vt:lpstr>Jan!Print_Area</vt:lpstr>
      <vt:lpstr>Template!Print_Area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2012-08-20T19:24:36Z</dcterms:created>
  <dcterms:modified xsi:type="dcterms:W3CDTF">2026-10-28T19:03:02Z</dcterms:modified>
  <cp:version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TemplateID">
    <vt:lpwstr>TC025512159991</vt:lpwstr>
  </property>
</Properties>
</file>